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DieseArbeitsmappe"/>
  <xr:revisionPtr revIDLastSave="1681" documentId="13_ncr:1_{14CE123E-2A71-4B8F-8437-5AFDC9718849}" xr6:coauthVersionLast="47" xr6:coauthVersionMax="47" xr10:uidLastSave="{C0029CCD-03DE-4D05-824E-7440CFBC1EF3}"/>
  <workbookProtection lockStructure="1"/>
  <bookViews>
    <workbookView xWindow="-120" yWindow="-120" windowWidth="29040" windowHeight="15840" xr2:uid="{00000000-000D-0000-FFFF-FFFF00000000}"/>
  </bookViews>
  <sheets>
    <sheet name="FEF" sheetId="4" r:id="rId1"/>
    <sheet name="ORDER LUNCH-CAMPING"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4" l="1"/>
  <c r="A37" i="4" l="1"/>
  <c r="R19" i="4"/>
  <c r="Q12" i="4"/>
  <c r="Q13" i="4"/>
  <c r="Q14" i="4"/>
  <c r="Q15" i="4"/>
  <c r="Q16" i="4"/>
  <c r="Q17" i="4"/>
  <c r="Q18" i="4"/>
  <c r="Q19" i="4"/>
  <c r="Q20" i="4"/>
  <c r="Q21" i="4"/>
  <c r="Q22" i="4"/>
  <c r="Q23" i="4"/>
  <c r="Q24" i="4"/>
  <c r="Q25" i="4"/>
  <c r="Q26" i="4"/>
  <c r="Q27" i="4"/>
  <c r="Q28" i="4"/>
  <c r="Q29" i="4"/>
  <c r="Q30" i="4"/>
  <c r="P17" i="8"/>
  <c r="P18" i="8"/>
  <c r="P19" i="8"/>
  <c r="P20" i="8"/>
  <c r="P21" i="8"/>
  <c r="P22" i="8"/>
  <c r="P23" i="8"/>
  <c r="P24" i="8"/>
  <c r="P25" i="8"/>
  <c r="P26" i="8"/>
  <c r="P27" i="8"/>
  <c r="P28" i="8"/>
  <c r="P29" i="8"/>
  <c r="P30" i="8"/>
  <c r="P31" i="8"/>
  <c r="P32" i="8"/>
  <c r="P33" i="8"/>
  <c r="P34" i="8"/>
  <c r="P35" i="8"/>
  <c r="Q17" i="8"/>
  <c r="R12" i="4" s="1"/>
  <c r="S12" i="4" s="1" a="1"/>
  <c r="S12" i="4" s="1"/>
  <c r="Q18" i="8"/>
  <c r="R13" i="4" s="1"/>
  <c r="Q19" i="8"/>
  <c r="R14" i="4" s="1"/>
  <c r="Q20" i="8"/>
  <c r="R15" i="4" s="1"/>
  <c r="S15" i="4" s="1" a="1"/>
  <c r="S15" i="4" s="1"/>
  <c r="Q21" i="8"/>
  <c r="R16" i="4" s="1"/>
  <c r="Q22" i="8"/>
  <c r="R17" i="4" s="1"/>
  <c r="Q23" i="8"/>
  <c r="R18" i="4" s="1"/>
  <c r="Q24" i="8"/>
  <c r="Q25" i="8"/>
  <c r="R20" i="4" s="1"/>
  <c r="Q26" i="8"/>
  <c r="R21" i="4" s="1"/>
  <c r="Q27" i="8"/>
  <c r="R22" i="4" s="1"/>
  <c r="S22" i="4" s="1" a="1"/>
  <c r="S22" i="4" s="1"/>
  <c r="Q28" i="8"/>
  <c r="R23" i="4" s="1"/>
  <c r="Q29" i="8"/>
  <c r="R24" i="4" s="1"/>
  <c r="S24" i="4" s="1" a="1"/>
  <c r="S24" i="4" s="1"/>
  <c r="Q30" i="8"/>
  <c r="R25" i="4" s="1"/>
  <c r="S25" i="4" s="1" a="1"/>
  <c r="S25" i="4" s="1"/>
  <c r="Q31" i="8"/>
  <c r="R26" i="4" s="1"/>
  <c r="S26" i="4" s="1" a="1"/>
  <c r="S26" i="4" s="1"/>
  <c r="Q32" i="8"/>
  <c r="R27" i="4" s="1"/>
  <c r="S27" i="4" s="1" a="1"/>
  <c r="S27" i="4" s="1"/>
  <c r="Q33" i="8"/>
  <c r="R28" i="4" s="1"/>
  <c r="Q34" i="8"/>
  <c r="R29" i="4" s="1"/>
  <c r="Q35" i="8"/>
  <c r="R30" i="4" s="1"/>
  <c r="Q16" i="8"/>
  <c r="R11" i="4" s="1"/>
  <c r="P16" i="8"/>
  <c r="C17" i="8"/>
  <c r="C18" i="8"/>
  <c r="C19" i="8"/>
  <c r="C20" i="8"/>
  <c r="C21" i="8"/>
  <c r="C22" i="8"/>
  <c r="C23" i="8"/>
  <c r="C24" i="8"/>
  <c r="C25" i="8"/>
  <c r="C26" i="8"/>
  <c r="C27" i="8"/>
  <c r="C28" i="8"/>
  <c r="C29" i="8"/>
  <c r="C30" i="8"/>
  <c r="C31" i="8"/>
  <c r="C32" i="8"/>
  <c r="C33" i="8"/>
  <c r="C34" i="8"/>
  <c r="C35" i="8"/>
  <c r="C16" i="8"/>
  <c r="B17" i="8"/>
  <c r="B18" i="8"/>
  <c r="B20" i="8"/>
  <c r="B21" i="8"/>
  <c r="B22" i="8"/>
  <c r="B23" i="8"/>
  <c r="B24" i="8"/>
  <c r="B25" i="8"/>
  <c r="B26" i="8"/>
  <c r="B27" i="8"/>
  <c r="B28" i="8"/>
  <c r="B29" i="8"/>
  <c r="B30" i="8"/>
  <c r="B31" i="8"/>
  <c r="B32" i="8"/>
  <c r="B33" i="8"/>
  <c r="B34" i="8"/>
  <c r="B35" i="8"/>
  <c r="B16" i="8"/>
  <c r="S23" i="4" l="1" a="1"/>
  <c r="S23" i="4" s="1"/>
  <c r="S28" i="4" a="1"/>
  <c r="S28" i="4" s="1"/>
  <c r="S16" i="4" a="1"/>
  <c r="S16" i="4" s="1"/>
  <c r="S18" i="4" a="1"/>
  <c r="S18" i="4" s="1"/>
  <c r="S30" i="4" a="1"/>
  <c r="S30" i="4" s="1"/>
  <c r="S13" i="4" a="1"/>
  <c r="S13" i="4" s="1"/>
  <c r="S21" i="4" a="1"/>
  <c r="S21" i="4" s="1"/>
  <c r="S20" i="4" a="1"/>
  <c r="S20" i="4" s="1"/>
  <c r="S29" i="4" a="1"/>
  <c r="S29" i="4" s="1"/>
  <c r="S17" i="4" a="1"/>
  <c r="S17" i="4" s="1"/>
  <c r="S19" i="4" a="1"/>
  <c r="S19" i="4" s="1"/>
  <c r="S14" i="4" a="1"/>
  <c r="S14" i="4" s="1"/>
  <c r="P37" i="8"/>
  <c r="Q11" i="4" s="1"/>
  <c r="S11" i="4" s="1" a="1"/>
  <c r="S11" i="4" s="1"/>
  <c r="Q37" i="8"/>
  <c r="R32" i="4"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<sst xmlns="http://schemas.openxmlformats.org/spreadsheetml/2006/main" count="97" uniqueCount="86">
  <si>
    <t>TM</t>
  </si>
  <si>
    <t>2025 FAI F3K WORLD CHAMPIONSHIP FOR MODEL GLIDERS</t>
  </si>
  <si>
    <t>for Seniors and Juniors</t>
  </si>
  <si>
    <t>TARP, GERMANY</t>
  </si>
  <si>
    <t>FINAL ENTRY FORM</t>
  </si>
  <si>
    <t>FAI ID</t>
  </si>
  <si>
    <t>T-Shirt Size</t>
  </si>
  <si>
    <t>TMA</t>
  </si>
  <si>
    <t>Senior Pilot</t>
  </si>
  <si>
    <t>Senior Female</t>
  </si>
  <si>
    <t>S</t>
  </si>
  <si>
    <t>M</t>
  </si>
  <si>
    <t>L</t>
  </si>
  <si>
    <t>XL</t>
  </si>
  <si>
    <t>2XL</t>
  </si>
  <si>
    <t>N</t>
  </si>
  <si>
    <t>T</t>
  </si>
  <si>
    <t>3XL</t>
  </si>
  <si>
    <t>Senior RWCh</t>
  </si>
  <si>
    <t>Junior Pilot</t>
  </si>
  <si>
    <t>Junior Female</t>
  </si>
  <si>
    <t>Junior RWCh</t>
  </si>
  <si>
    <t>Helper</t>
  </si>
  <si>
    <t>Press</t>
  </si>
  <si>
    <t>Banquet</t>
  </si>
  <si>
    <t>AMOUNT</t>
  </si>
  <si>
    <t>Year of birth          (if junior)</t>
  </si>
  <si>
    <t>submits the National Team to participate in 2025 FAI F3K World Championship in Tarp/GERMANY.</t>
  </si>
  <si>
    <t>Participants                                     NAME, First Name</t>
  </si>
  <si>
    <t>E-Mail</t>
  </si>
  <si>
    <t>Mobile No.</t>
  </si>
  <si>
    <r>
      <t>26</t>
    </r>
    <r>
      <rPr>
        <vertAlign val="superscript"/>
        <sz val="11"/>
        <color theme="1"/>
        <rFont val="Arial"/>
        <family val="2"/>
      </rPr>
      <t>th</t>
    </r>
    <r>
      <rPr>
        <sz val="11"/>
        <color theme="1"/>
        <rFont val="Arial"/>
        <family val="2"/>
      </rPr>
      <t xml:space="preserve"> July – 2</t>
    </r>
    <r>
      <rPr>
        <vertAlign val="superscript"/>
        <sz val="11"/>
        <color theme="1"/>
        <rFont val="Arial"/>
        <family val="2"/>
      </rPr>
      <t>nd</t>
    </r>
    <r>
      <rPr>
        <sz val="11"/>
        <color theme="1"/>
        <rFont val="Arial"/>
        <family val="2"/>
      </rPr>
      <t xml:space="preserve"> August 2025</t>
    </r>
  </si>
  <si>
    <t xml:space="preserve">The National Airsports Control (NAC) of  </t>
  </si>
  <si>
    <t>V</t>
  </si>
  <si>
    <t>24th july</t>
  </si>
  <si>
    <t>25th july</t>
  </si>
  <si>
    <t>26th july</t>
  </si>
  <si>
    <t>27th july</t>
  </si>
  <si>
    <t>28th july</t>
  </si>
  <si>
    <t>29th july</t>
  </si>
  <si>
    <t>30th july</t>
  </si>
  <si>
    <t>31st july</t>
  </si>
  <si>
    <t>1st august</t>
  </si>
  <si>
    <t>2st august</t>
  </si>
  <si>
    <t>Lunch will be eaten together on the airfield. You have the option of choosing between non-vegetarian and vegetarian food. Select N or V in each cell of the table. Find menu in the annex of the Form.</t>
  </si>
  <si>
    <t>Number of nights</t>
  </si>
  <si>
    <t>LUNCH AND CAMPING ORDNER FORM</t>
  </si>
  <si>
    <t>LUNCH</t>
  </si>
  <si>
    <t>CAMPING</t>
  </si>
  <si>
    <t>Tent/Caravan</t>
  </si>
  <si>
    <t>C</t>
  </si>
  <si>
    <t>AMOUNT LUNCH</t>
  </si>
  <si>
    <t>AMOUNT CAMPING</t>
  </si>
  <si>
    <t>Please insert number of nights, if you will camp on side and choose if you sleep in tent or caravan. If you are staying in someone else's tent/caravan, just enter the number of the nights.</t>
  </si>
  <si>
    <t>Modellflugsportverband Deutschland e.V.</t>
  </si>
  <si>
    <t>Im Kleifeld 9</t>
  </si>
  <si>
    <t>GERMANY</t>
  </si>
  <si>
    <t>31275 Lehrte</t>
  </si>
  <si>
    <t>www.f3k2025.fun</t>
  </si>
  <si>
    <t>mail@f3k2025.fun</t>
  </si>
  <si>
    <t>Sebastian BRANDES</t>
  </si>
  <si>
    <t>0049 5132 8634940</t>
  </si>
  <si>
    <t>BANK ACCOUNT DETAILS</t>
  </si>
  <si>
    <t>Bank Name</t>
  </si>
  <si>
    <t>Sparkasse Südholstein</t>
  </si>
  <si>
    <t>Kieler Str. 1</t>
  </si>
  <si>
    <t>24534 Neumünster</t>
  </si>
  <si>
    <t>IBAN: DE21 2305 1030 0015 0963 08</t>
  </si>
  <si>
    <t>Swift Code/BIC: NOLADE21SHO</t>
  </si>
  <si>
    <t>Entry Fee F3K WCh, Team [COUNTRY]</t>
  </si>
  <si>
    <t>PLEASE SEND BACK ALSO IN EXCEL VERSION!</t>
  </si>
  <si>
    <t>Stamp &amp; Signature of NAC Authority</t>
  </si>
  <si>
    <t>Place and Date</t>
  </si>
  <si>
    <t>ORGANIZER CONTACT</t>
  </si>
  <si>
    <t>EVENT DIRECTOR</t>
  </si>
  <si>
    <t>s.brandes@mfsd.de</t>
  </si>
  <si>
    <t>TOTAL</t>
  </si>
  <si>
    <t>Please only edit the yellow and green areas.</t>
  </si>
  <si>
    <r>
      <t>Lunch</t>
    </r>
    <r>
      <rPr>
        <b/>
        <sz val="10"/>
        <color theme="4" tint="-0.249977111117893"/>
        <rFont val="Calibri"/>
        <family val="2"/>
        <scheme val="minor"/>
      </rPr>
      <t xml:space="preserve"> (please edit in next sheet)</t>
    </r>
  </si>
  <si>
    <r>
      <t xml:space="preserve">Camping </t>
    </r>
    <r>
      <rPr>
        <b/>
        <sz val="10"/>
        <color theme="4" tint="-0.249977111117893"/>
        <rFont val="Calibri"/>
        <family val="2"/>
        <scheme val="minor"/>
      </rPr>
      <t>(please edit in next sheet)</t>
    </r>
  </si>
  <si>
    <t>PLEASE FIND LUNCH AND CAMPING ORDER FORM ON NEXT SHEET!</t>
  </si>
  <si>
    <t>Please send back Final Entry Form via E-Mail (mail@f3k2025.fun) in Excel Version and additionally signed as PDF no later than 15th may 2025. Payment must have been done in Euro in full by then. Payment fees must be paid by the payer.</t>
  </si>
  <si>
    <t>40/50</t>
  </si>
  <si>
    <t>O</t>
  </si>
  <si>
    <t>12/d</t>
  </si>
  <si>
    <t>8/8/12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</si>
</sst>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b/>
      <sz val="11"/>
      <color theme="4" tint="-0.249977111117893"/>
      <name val="Calibri"/>
      <family val="2"/>
      <scheme val="minor"/>
    </font>
    <font>
      <b/>
      <sz val="12"/>
      <color theme="1"/>
      <name val="Arial"/>
      <family val="2"/>
    </font>
    <font>
      <sz val="12"/>
      <color theme="1"/>
      <name val="Arial"/>
      <family val="2"/>
    </font>
    <font>
      <b/>
      <sz val="11"/>
      <color theme="1"/>
      <name val="Calibri"/>
      <family val="2"/>
      <scheme val="minor"/>
    </font>
    <font>
      <b/>
      <sz val="12"/>
      <color theme="4" tint="-0.249977111117893"/>
      <name val="Calibri"/>
      <family val="2"/>
      <scheme val="minor"/>
    </font>
    <font>
      <sz val="12"/>
      <color theme="4" tint="-0.249977111117893"/>
      <name val="Calibri"/>
      <family val="2"/>
      <scheme val="minor"/>
    </font>
    <font>
      <sz val="12"/>
      <color theme="1"/>
      <name val="Calibri"/>
      <family val="2"/>
      <scheme val="minor"/>
    </font>
    <font>
      <sz val="14"/>
      <color rgb="FF5B9BD5" tint="-0.249977111117893"/>
      <name val="Calibri"/>
      <family val="2"/>
    </font>
    <font>
      <sz val="12"/>
      <color rgb="FF5B9BD5" tint="-0.249977111117893"/>
      <name val="Calibri"/>
      <family val="2"/>
    </font>
    <font>
      <sz val="9"/>
      <color theme="1"/>
      <name val="Calibri"/>
      <family val="2"/>
      <scheme val="minor"/>
    </font>
    <font>
      <sz val="11"/>
      <color theme="1"/>
      <name val="Arial"/>
      <family val="2"/>
    </font>
    <font>
      <b/>
      <sz val="11"/>
      <color theme="1"/>
      <name val="Arial"/>
      <family val="2"/>
    </font>
    <font>
      <b/>
      <sz val="11"/>
      <name val="Arial"/>
      <family val="2"/>
    </font>
    <font>
      <vertAlign val="superscript"/>
      <sz val="11"/>
      <color theme="1"/>
      <name val="Arial"/>
      <family val="2"/>
    </font>
    <font>
      <u/>
      <sz val="11"/>
      <color theme="10"/>
      <name val="Calibri"/>
      <family val="2"/>
      <scheme val="minor"/>
    </font>
    <font>
      <b/>
      <sz val="12"/>
      <color rgb="FFFF0000"/>
      <name val="Calibri"/>
      <family val="2"/>
      <scheme val="minor"/>
    </font>
    <font>
      <b/>
      <sz val="10"/>
      <color theme="4" tint="-0.249977111117893"/>
      <name val="Calibri"/>
      <family val="2"/>
      <scheme val="minor"/>
    </font>
    <font>
      <b/>
      <sz val="8"/>
      <color theme="4" tint="-0.249977111117893"/>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s>
  <borders count="34">
    <border>
      <left/>
      <right/>
      <top/>
      <bottom/>
      <diagonal/>
    </border>
    <border>
      <left style="thin">
        <color theme="4"/>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
      <left style="thin">
        <color theme="4"/>
      </left>
      <right style="thin">
        <color theme="4"/>
      </right>
      <top/>
      <bottom style="thin">
        <color theme="4"/>
      </bottom>
      <diagonal/>
    </border>
    <border>
      <left/>
      <right style="thin">
        <color theme="4"/>
      </right>
      <top/>
      <bottom style="thin">
        <color theme="4"/>
      </bottom>
      <diagonal/>
    </border>
    <border>
      <left style="medium">
        <color theme="4" tint="-0.249977111117893"/>
      </left>
      <right/>
      <top style="medium">
        <color theme="4" tint="-0.249977111117893"/>
      </top>
      <bottom style="thin">
        <color theme="4"/>
      </bottom>
      <diagonal/>
    </border>
    <border>
      <left/>
      <right/>
      <top style="medium">
        <color theme="4" tint="-0.249977111117893"/>
      </top>
      <bottom style="thin">
        <color theme="4"/>
      </bottom>
      <diagonal/>
    </border>
    <border>
      <left/>
      <right style="thin">
        <color theme="4"/>
      </right>
      <top style="medium">
        <color theme="4" tint="-0.249977111117893"/>
      </top>
      <bottom style="thin">
        <color theme="4"/>
      </bottom>
      <diagonal/>
    </border>
    <border>
      <left style="thin">
        <color theme="4"/>
      </left>
      <right/>
      <top style="medium">
        <color theme="4" tint="-0.249977111117893"/>
      </top>
      <bottom style="thin">
        <color theme="4"/>
      </bottom>
      <diagonal/>
    </border>
    <border>
      <left/>
      <right style="medium">
        <color theme="4" tint="-0.249977111117893"/>
      </right>
      <top style="medium">
        <color theme="4" tint="-0.249977111117893"/>
      </top>
      <bottom style="thin">
        <color theme="4"/>
      </bottom>
      <diagonal/>
    </border>
    <border>
      <left style="medium">
        <color theme="4" tint="-0.249977111117893"/>
      </left>
      <right style="thin">
        <color theme="4"/>
      </right>
      <top style="thin">
        <color theme="4"/>
      </top>
      <bottom style="medium">
        <color theme="4" tint="-0.249977111117893"/>
      </bottom>
      <diagonal/>
    </border>
    <border>
      <left style="thin">
        <color theme="4"/>
      </left>
      <right/>
      <top style="thin">
        <color theme="4"/>
      </top>
      <bottom style="medium">
        <color theme="4" tint="-0.249977111117893"/>
      </bottom>
      <diagonal/>
    </border>
    <border>
      <left style="thin">
        <color theme="4"/>
      </left>
      <right style="medium">
        <color theme="4" tint="-0.249977111117893"/>
      </right>
      <top style="thin">
        <color theme="4"/>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left>
      <right/>
      <top style="medium">
        <color theme="4" tint="-0.249977111117893"/>
      </top>
      <bottom style="medium">
        <color theme="4" tint="-0.249977111117893"/>
      </bottom>
      <diagonal/>
    </border>
    <border>
      <left style="thin">
        <color theme="4"/>
      </left>
      <right style="thin">
        <color theme="4"/>
      </right>
      <top style="medium">
        <color theme="4" tint="-0.249977111117893"/>
      </top>
      <bottom style="medium">
        <color theme="4" tint="-0.249977111117893"/>
      </bottom>
      <diagonal/>
    </border>
    <border>
      <left style="thin">
        <color theme="4"/>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thin">
        <color theme="4"/>
      </right>
      <top style="medium">
        <color theme="4" tint="-0.249977111117893"/>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thin">
        <color theme="4"/>
      </left>
      <right/>
      <top style="medium">
        <color theme="4" tint="-0.249977111117893"/>
      </top>
      <bottom/>
      <diagonal/>
    </border>
    <border>
      <left style="thin">
        <color theme="4"/>
      </left>
      <right style="thin">
        <color theme="4"/>
      </right>
      <top style="medium">
        <color theme="4" tint="-0.249977111117893"/>
      </top>
      <bottom/>
      <diagonal/>
    </border>
    <border>
      <left style="thin">
        <color theme="4"/>
      </left>
      <right style="medium">
        <color theme="4" tint="-0.249977111117893"/>
      </right>
      <top style="medium">
        <color theme="4" tint="-0.249977111117893"/>
      </top>
      <bottom/>
      <diagonal/>
    </border>
    <border>
      <left style="medium">
        <color theme="4" tint="-0.249977111117893"/>
      </left>
      <right/>
      <top style="medium">
        <color theme="4" tint="-0.249977111117893"/>
      </top>
      <bottom style="medium">
        <color indexed="64"/>
      </bottom>
      <diagonal/>
    </border>
    <border>
      <left style="thin">
        <color theme="4"/>
      </left>
      <right/>
      <top style="medium">
        <color theme="4" tint="-0.249977111117893"/>
      </top>
      <bottom style="medium">
        <color indexed="64"/>
      </bottom>
      <diagonal/>
    </border>
    <border>
      <left style="thin">
        <color theme="4"/>
      </left>
      <right style="medium">
        <color theme="4" tint="-0.249977111117893"/>
      </right>
      <top style="medium">
        <color theme="4" tint="-0.249977111117893"/>
      </top>
      <bottom style="medium">
        <color indexed="64"/>
      </bottom>
      <diagonal/>
    </border>
  </borders>
  <cellStyleXfs count="2">
    <xf numFmtId="0" fontId="0" fillId="0" borderId="0"/>
    <xf numFmtId="0" fontId="15" fillId="0" borderId="0" applyNumberFormat="0" applyFill="0" applyBorder="0" applyAlignment="0" applyProtection="0"/>
  </cellStyleXfs>
  <cellXfs count="124">
    <xf numFmtId="0" fontId="0" fillId="0" borderId="0" xfId="0"/>
    <xf numFmtId="2" fontId="0" fillId="2" borderId="0" xfId="0" applyNumberFormat="1" applyFill="1" applyProtection="1">
      <protection hidden="1"/>
    </xf>
    <xf numFmtId="0" fontId="0" fillId="0" borderId="0" xfId="0" applyAlignment="1">
      <alignment horizontal="center"/>
    </xf>
    <xf numFmtId="2" fontId="0" fillId="0" borderId="0" xfId="0" applyNumberFormat="1" applyProtection="1">
      <protection hidden="1"/>
    </xf>
    <xf numFmtId="1" fontId="6" fillId="3" borderId="1" xfId="0" applyNumberFormat="1" applyFont="1" applyFill="1" applyBorder="1" applyAlignment="1" applyProtection="1">
      <alignment horizontal="center"/>
      <protection hidden="1"/>
    </xf>
    <xf numFmtId="0" fontId="8" fillId="3" borderId="1" xfId="0" applyFont="1" applyFill="1" applyBorder="1" applyAlignment="1" applyProtection="1">
      <alignment horizontal="center"/>
      <protection hidden="1"/>
    </xf>
    <xf numFmtId="0" fontId="3" fillId="2" borderId="0" xfId="0" applyFont="1" applyFill="1"/>
    <xf numFmtId="2" fontId="9" fillId="3" borderId="1" xfId="0" applyNumberFormat="1" applyFont="1" applyFill="1" applyBorder="1" applyProtection="1">
      <protection hidden="1"/>
    </xf>
    <xf numFmtId="0" fontId="9" fillId="3" borderId="1" xfId="0" applyFont="1" applyFill="1" applyBorder="1" applyAlignment="1" applyProtection="1">
      <alignment horizontal="center"/>
      <protection hidden="1"/>
    </xf>
    <xf numFmtId="1" fontId="5" fillId="3" borderId="3" xfId="0" applyNumberFormat="1" applyFont="1" applyFill="1" applyBorder="1" applyAlignment="1" applyProtection="1">
      <alignment horizontal="center"/>
      <protection hidden="1"/>
    </xf>
    <xf numFmtId="0" fontId="7" fillId="0" borderId="0" xfId="0" applyFont="1"/>
    <xf numFmtId="0" fontId="10" fillId="0" borderId="0" xfId="0" applyFont="1"/>
    <xf numFmtId="0" fontId="11" fillId="2" borderId="0" xfId="0" applyFont="1" applyFill="1"/>
    <xf numFmtId="0" fontId="11" fillId="2" borderId="0" xfId="0" applyFont="1" applyFill="1" applyAlignment="1">
      <alignment horizontal="center"/>
    </xf>
    <xf numFmtId="0" fontId="11" fillId="2" borderId="0" xfId="0" applyFont="1" applyFill="1" applyAlignment="1">
      <alignment horizontal="left" wrapText="1"/>
    </xf>
    <xf numFmtId="0" fontId="9" fillId="3" borderId="3" xfId="0" applyFont="1" applyFill="1" applyBorder="1" applyAlignment="1" applyProtection="1">
      <alignment horizontal="center"/>
      <protection hidden="1"/>
    </xf>
    <xf numFmtId="2" fontId="9" fillId="3" borderId="3" xfId="0" applyNumberFormat="1" applyFont="1" applyFill="1" applyBorder="1" applyAlignment="1" applyProtection="1">
      <alignment shrinkToFit="1"/>
      <protection hidden="1"/>
    </xf>
    <xf numFmtId="1" fontId="6" fillId="3" borderId="3" xfId="0" applyNumberFormat="1" applyFont="1" applyFill="1" applyBorder="1" applyAlignment="1" applyProtection="1">
      <alignment horizontal="center"/>
      <protection hidden="1"/>
    </xf>
    <xf numFmtId="2" fontId="1" fillId="3" borderId="10" xfId="0" applyNumberFormat="1" applyFont="1" applyFill="1" applyBorder="1" applyAlignment="1" applyProtection="1">
      <alignment horizontal="center" vertical="center"/>
      <protection hidden="1"/>
    </xf>
    <xf numFmtId="2" fontId="5" fillId="3" borderId="11" xfId="0" applyNumberFormat="1" applyFont="1" applyFill="1" applyBorder="1" applyAlignment="1" applyProtection="1">
      <alignment horizontal="center" vertical="center" wrapText="1"/>
      <protection hidden="1"/>
    </xf>
    <xf numFmtId="2" fontId="5" fillId="3" borderId="11" xfId="0" applyNumberFormat="1" applyFont="1" applyFill="1" applyBorder="1" applyAlignment="1" applyProtection="1">
      <alignment horizontal="center" vertical="center" textRotation="90"/>
      <protection hidden="1"/>
    </xf>
    <xf numFmtId="2" fontId="5" fillId="6" borderId="11" xfId="0" applyNumberFormat="1" applyFont="1" applyFill="1" applyBorder="1" applyAlignment="1" applyProtection="1">
      <alignment horizontal="center" vertical="center" textRotation="90"/>
      <protection hidden="1"/>
    </xf>
    <xf numFmtId="2" fontId="5" fillId="11" borderId="11" xfId="0" applyNumberFormat="1" applyFont="1" applyFill="1" applyBorder="1" applyAlignment="1" applyProtection="1">
      <alignment horizontal="center" vertical="center" textRotation="90"/>
      <protection hidden="1"/>
    </xf>
    <xf numFmtId="2" fontId="5" fillId="3" borderId="11" xfId="0" applyNumberFormat="1" applyFont="1" applyFill="1" applyBorder="1" applyAlignment="1" applyProtection="1">
      <alignment horizontal="center" vertical="center" textRotation="90" wrapText="1"/>
      <protection hidden="1"/>
    </xf>
    <xf numFmtId="2" fontId="5" fillId="3" borderId="12" xfId="0" applyNumberFormat="1" applyFont="1" applyFill="1" applyBorder="1" applyAlignment="1" applyProtection="1">
      <alignment horizontal="center" vertical="center" textRotation="90" wrapText="1"/>
      <protection hidden="1"/>
    </xf>
    <xf numFmtId="0" fontId="8" fillId="3" borderId="3" xfId="0" applyFont="1" applyFill="1" applyBorder="1" applyAlignment="1" applyProtection="1">
      <alignment horizontal="center"/>
      <protection hidden="1"/>
    </xf>
    <xf numFmtId="1" fontId="5" fillId="3" borderId="15" xfId="0" applyNumberFormat="1" applyFont="1" applyFill="1" applyBorder="1" applyAlignment="1" applyProtection="1">
      <alignment horizontal="center"/>
      <protection hidden="1"/>
    </xf>
    <xf numFmtId="1" fontId="5" fillId="3" borderId="16" xfId="0" applyNumberFormat="1" applyFont="1" applyFill="1" applyBorder="1" applyAlignment="1" applyProtection="1">
      <alignment horizontal="center"/>
      <protection hidden="1"/>
    </xf>
    <xf numFmtId="0" fontId="15" fillId="0" borderId="0" xfId="1" applyAlignment="1"/>
    <xf numFmtId="0" fontId="15" fillId="0" borderId="0" xfId="1" applyFill="1" applyBorder="1" applyAlignment="1"/>
    <xf numFmtId="2" fontId="16" fillId="2" borderId="0" xfId="0" applyNumberFormat="1" applyFont="1" applyFill="1" applyProtection="1">
      <protection hidden="1"/>
    </xf>
    <xf numFmtId="2" fontId="4" fillId="2" borderId="0" xfId="0" applyNumberFormat="1" applyFont="1" applyFill="1" applyProtection="1">
      <protection hidden="1"/>
    </xf>
    <xf numFmtId="0" fontId="4" fillId="0" borderId="0" xfId="0" applyFont="1"/>
    <xf numFmtId="1" fontId="6" fillId="0" borderId="0" xfId="0" applyNumberFormat="1" applyFont="1" applyAlignment="1" applyProtection="1">
      <alignment horizontal="center"/>
      <protection hidden="1"/>
    </xf>
    <xf numFmtId="2" fontId="10" fillId="2" borderId="0" xfId="0" applyNumberFormat="1" applyFont="1" applyFill="1" applyAlignment="1" applyProtection="1">
      <alignment shrinkToFit="1"/>
      <protection hidden="1"/>
    </xf>
    <xf numFmtId="2" fontId="0" fillId="2" borderId="0" xfId="0" applyNumberFormat="1" applyFill="1" applyAlignment="1" applyProtection="1">
      <alignment shrinkToFit="1"/>
      <protection hidden="1"/>
    </xf>
    <xf numFmtId="1" fontId="6" fillId="10" borderId="13" xfId="0" applyNumberFormat="1" applyFont="1" applyFill="1" applyBorder="1" applyAlignment="1" applyProtection="1">
      <alignment horizontal="center" vertical="center" shrinkToFit="1"/>
      <protection hidden="1"/>
    </xf>
    <xf numFmtId="2" fontId="9" fillId="3" borderId="3" xfId="0" applyNumberFormat="1" applyFont="1" applyFill="1" applyBorder="1" applyAlignment="1" applyProtection="1">
      <alignment shrinkToFit="1"/>
      <protection locked="0" hidden="1"/>
    </xf>
    <xf numFmtId="1" fontId="6" fillId="3" borderId="3" xfId="0" applyNumberFormat="1" applyFont="1" applyFill="1" applyBorder="1" applyAlignment="1" applyProtection="1">
      <alignment horizontal="center" shrinkToFit="1"/>
      <protection locked="0" hidden="1"/>
    </xf>
    <xf numFmtId="1" fontId="6" fillId="6" borderId="3" xfId="0" applyNumberFormat="1" applyFont="1" applyFill="1" applyBorder="1" applyAlignment="1" applyProtection="1">
      <alignment horizontal="center" shrinkToFit="1"/>
      <protection locked="0" hidden="1"/>
    </xf>
    <xf numFmtId="1" fontId="6" fillId="4" borderId="3" xfId="0" applyNumberFormat="1" applyFont="1" applyFill="1" applyBorder="1" applyAlignment="1" applyProtection="1">
      <alignment horizontal="center" shrinkToFit="1"/>
      <protection locked="0" hidden="1"/>
    </xf>
    <xf numFmtId="1" fontId="6" fillId="7" borderId="3" xfId="0" applyNumberFormat="1" applyFont="1" applyFill="1" applyBorder="1" applyAlignment="1" applyProtection="1">
      <alignment horizontal="center" shrinkToFit="1"/>
      <protection locked="0" hidden="1"/>
    </xf>
    <xf numFmtId="1" fontId="6" fillId="5" borderId="3" xfId="0" applyNumberFormat="1" applyFont="1" applyFill="1" applyBorder="1" applyAlignment="1" applyProtection="1">
      <alignment horizontal="center" shrinkToFit="1"/>
      <protection locked="0" hidden="1"/>
    </xf>
    <xf numFmtId="1" fontId="6" fillId="8" borderId="3" xfId="0" applyNumberFormat="1" applyFont="1" applyFill="1" applyBorder="1" applyAlignment="1" applyProtection="1">
      <alignment horizontal="center" shrinkToFit="1"/>
      <protection locked="0" hidden="1"/>
    </xf>
    <xf numFmtId="2" fontId="9" fillId="3" borderId="1" xfId="0" applyNumberFormat="1" applyFont="1" applyFill="1" applyBorder="1" applyAlignment="1" applyProtection="1">
      <alignment shrinkToFit="1"/>
      <protection locked="0" hidden="1"/>
    </xf>
    <xf numFmtId="1" fontId="6" fillId="3" borderId="1" xfId="0" applyNumberFormat="1" applyFont="1" applyFill="1" applyBorder="1" applyAlignment="1" applyProtection="1">
      <alignment horizontal="center" shrinkToFit="1"/>
      <protection locked="0" hidden="1"/>
    </xf>
    <xf numFmtId="1" fontId="6" fillId="6" borderId="1" xfId="0" applyNumberFormat="1" applyFont="1" applyFill="1" applyBorder="1" applyAlignment="1" applyProtection="1">
      <alignment horizontal="center" shrinkToFit="1"/>
      <protection locked="0" hidden="1"/>
    </xf>
    <xf numFmtId="1" fontId="6" fillId="4" borderId="1" xfId="0" applyNumberFormat="1" applyFont="1" applyFill="1" applyBorder="1" applyAlignment="1" applyProtection="1">
      <alignment horizontal="center" shrinkToFit="1"/>
      <protection locked="0" hidden="1"/>
    </xf>
    <xf numFmtId="1" fontId="6" fillId="7" borderId="1" xfId="0" applyNumberFormat="1" applyFont="1" applyFill="1" applyBorder="1" applyAlignment="1" applyProtection="1">
      <alignment horizontal="center" shrinkToFit="1"/>
      <protection locked="0" hidden="1"/>
    </xf>
    <xf numFmtId="1" fontId="6" fillId="5" borderId="1" xfId="0" applyNumberFormat="1" applyFont="1" applyFill="1" applyBorder="1" applyAlignment="1" applyProtection="1">
      <alignment horizontal="center" shrinkToFit="1"/>
      <protection locked="0" hidden="1"/>
    </xf>
    <xf numFmtId="1" fontId="6" fillId="8" borderId="1" xfId="0" applyNumberFormat="1" applyFont="1" applyFill="1" applyBorder="1" applyAlignment="1" applyProtection="1">
      <alignment horizontal="center" shrinkToFit="1"/>
      <protection locked="0" hidden="1"/>
    </xf>
    <xf numFmtId="1" fontId="6" fillId="11" borderId="4" xfId="0" applyNumberFormat="1" applyFont="1" applyFill="1" applyBorder="1" applyAlignment="1" applyProtection="1">
      <alignment horizontal="center" shrinkToFit="1"/>
      <protection locked="0" hidden="1"/>
    </xf>
    <xf numFmtId="2" fontId="1" fillId="3" borderId="19" xfId="0" applyNumberFormat="1" applyFont="1" applyFill="1" applyBorder="1" applyAlignment="1" applyProtection="1">
      <alignment horizontal="center" vertical="center"/>
      <protection hidden="1"/>
    </xf>
    <xf numFmtId="2" fontId="5" fillId="3" borderId="28" xfId="0" applyNumberFormat="1" applyFont="1" applyFill="1" applyBorder="1" applyAlignment="1" applyProtection="1">
      <alignment horizontal="center" vertical="center" wrapText="1"/>
      <protection hidden="1"/>
    </xf>
    <xf numFmtId="2" fontId="5" fillId="3" borderId="28" xfId="0" applyNumberFormat="1" applyFont="1" applyFill="1" applyBorder="1" applyAlignment="1" applyProtection="1">
      <alignment horizontal="center" vertical="center" textRotation="90"/>
      <protection hidden="1"/>
    </xf>
    <xf numFmtId="2" fontId="5" fillId="3" borderId="28" xfId="0" applyNumberFormat="1" applyFont="1" applyFill="1" applyBorder="1" applyAlignment="1" applyProtection="1">
      <alignment horizontal="center" vertical="center" textRotation="90" wrapText="1"/>
      <protection hidden="1"/>
    </xf>
    <xf numFmtId="2" fontId="5" fillId="6" borderId="28" xfId="0" applyNumberFormat="1" applyFont="1" applyFill="1" applyBorder="1" applyAlignment="1" applyProtection="1">
      <alignment horizontal="center" vertical="center" textRotation="90"/>
      <protection hidden="1"/>
    </xf>
    <xf numFmtId="2" fontId="5" fillId="4" borderId="28" xfId="0" applyNumberFormat="1" applyFont="1" applyFill="1" applyBorder="1" applyAlignment="1" applyProtection="1">
      <alignment horizontal="center" vertical="center" textRotation="90"/>
      <protection hidden="1"/>
    </xf>
    <xf numFmtId="2" fontId="5" fillId="7" borderId="28" xfId="0" applyNumberFormat="1" applyFont="1" applyFill="1" applyBorder="1" applyAlignment="1" applyProtection="1">
      <alignment horizontal="center" vertical="center" textRotation="90"/>
      <protection hidden="1"/>
    </xf>
    <xf numFmtId="2" fontId="5" fillId="5" borderId="28" xfId="0" applyNumberFormat="1" applyFont="1" applyFill="1" applyBorder="1" applyAlignment="1" applyProtection="1">
      <alignment horizontal="center" vertical="center" textRotation="90"/>
      <protection hidden="1"/>
    </xf>
    <xf numFmtId="2" fontId="5" fillId="8" borderId="28" xfId="0" applyNumberFormat="1" applyFont="1" applyFill="1" applyBorder="1" applyAlignment="1" applyProtection="1">
      <alignment horizontal="center" vertical="center" textRotation="90"/>
      <protection hidden="1"/>
    </xf>
    <xf numFmtId="1" fontId="5" fillId="6" borderId="29" xfId="0" applyNumberFormat="1" applyFont="1" applyFill="1" applyBorder="1" applyAlignment="1" applyProtection="1">
      <alignment horizontal="center" vertical="center" textRotation="90"/>
      <protection hidden="1"/>
    </xf>
    <xf numFmtId="2" fontId="5" fillId="3" borderId="30" xfId="0" applyNumberFormat="1" applyFont="1" applyFill="1" applyBorder="1" applyAlignment="1" applyProtection="1">
      <alignment horizontal="center" vertical="center" textRotation="90" wrapText="1"/>
      <protection hidden="1"/>
    </xf>
    <xf numFmtId="2" fontId="1" fillId="3" borderId="31" xfId="0" applyNumberFormat="1" applyFont="1" applyFill="1" applyBorder="1" applyAlignment="1" applyProtection="1">
      <alignment horizontal="center" vertical="center"/>
      <protection hidden="1"/>
    </xf>
    <xf numFmtId="2" fontId="5" fillId="3" borderId="32" xfId="0" applyNumberFormat="1" applyFont="1" applyFill="1" applyBorder="1" applyAlignment="1" applyProtection="1">
      <alignment horizontal="center" vertical="center" wrapText="1"/>
      <protection hidden="1"/>
    </xf>
    <xf numFmtId="2" fontId="5" fillId="3" borderId="32" xfId="0" applyNumberFormat="1" applyFont="1" applyFill="1" applyBorder="1" applyAlignment="1" applyProtection="1">
      <alignment horizontal="center" vertical="center" textRotation="90"/>
      <protection hidden="1"/>
    </xf>
    <xf numFmtId="2" fontId="5" fillId="3" borderId="32" xfId="0" applyNumberFormat="1" applyFont="1" applyFill="1" applyBorder="1" applyAlignment="1" applyProtection="1">
      <alignment horizontal="center" vertical="center" textRotation="90" wrapText="1"/>
      <protection hidden="1"/>
    </xf>
    <xf numFmtId="2" fontId="5" fillId="6" borderId="32" xfId="0" applyNumberFormat="1" applyFont="1" applyFill="1" applyBorder="1" applyAlignment="1" applyProtection="1">
      <alignment horizontal="center" vertical="center" textRotation="90"/>
      <protection hidden="1"/>
    </xf>
    <xf numFmtId="2" fontId="5" fillId="3" borderId="33" xfId="0" applyNumberFormat="1" applyFont="1" applyFill="1" applyBorder="1" applyAlignment="1" applyProtection="1">
      <alignment horizontal="center" vertical="center" textRotation="90" wrapText="1"/>
      <protection hidden="1"/>
    </xf>
    <xf numFmtId="0" fontId="18" fillId="4" borderId="32" xfId="0" applyFont="1" applyFill="1" applyBorder="1" applyAlignment="1" applyProtection="1">
      <alignment horizontal="center" vertical="center"/>
      <protection hidden="1"/>
    </xf>
    <xf numFmtId="0" fontId="18" fillId="7" borderId="32" xfId="0" applyFont="1" applyFill="1" applyBorder="1" applyAlignment="1" applyProtection="1">
      <alignment horizontal="center" vertical="center"/>
      <protection hidden="1"/>
    </xf>
    <xf numFmtId="0" fontId="18" fillId="5" borderId="32" xfId="0" applyFont="1" applyFill="1" applyBorder="1" applyAlignment="1" applyProtection="1">
      <alignment horizontal="center" vertical="center"/>
      <protection hidden="1"/>
    </xf>
    <xf numFmtId="0" fontId="18" fillId="3" borderId="32" xfId="0" applyFont="1" applyFill="1" applyBorder="1" applyAlignment="1" applyProtection="1">
      <alignment horizontal="center" vertical="center"/>
      <protection hidden="1"/>
    </xf>
    <xf numFmtId="0" fontId="18" fillId="12" borderId="32" xfId="0" applyFont="1" applyFill="1" applyBorder="1" applyAlignment="1" applyProtection="1">
      <alignment horizontal="center" vertical="center"/>
      <protection hidden="1"/>
    </xf>
    <xf numFmtId="0" fontId="18" fillId="6" borderId="32" xfId="0" applyFont="1" applyFill="1" applyBorder="1" applyAlignment="1" applyProtection="1">
      <alignment horizontal="center" vertical="center"/>
      <protection hidden="1"/>
    </xf>
    <xf numFmtId="0" fontId="18" fillId="3" borderId="32" xfId="0" quotePrefix="1" applyFont="1" applyFill="1" applyBorder="1" applyAlignment="1" applyProtection="1">
      <alignment horizontal="center" vertical="center"/>
      <protection hidden="1"/>
    </xf>
    <xf numFmtId="0" fontId="12" fillId="9" borderId="0" xfId="0" applyFont="1" applyFill="1" applyAlignment="1" applyProtection="1">
      <alignment horizontal="center"/>
      <protection locked="0"/>
    </xf>
    <xf numFmtId="0" fontId="11" fillId="2" borderId="0" xfId="0" applyFont="1" applyFill="1" applyAlignment="1">
      <alignment horizontal="right"/>
    </xf>
    <xf numFmtId="0" fontId="2"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1" fillId="2" borderId="0" xfId="0" applyFont="1" applyFill="1" applyAlignment="1">
      <alignment horizontal="center" vertical="center"/>
    </xf>
    <xf numFmtId="0" fontId="11" fillId="2" borderId="0" xfId="0" applyFont="1" applyFill="1" applyAlignment="1">
      <alignment horizontal="center"/>
    </xf>
    <xf numFmtId="2" fontId="10" fillId="2" borderId="2" xfId="0" applyNumberFormat="1" applyFont="1" applyFill="1" applyBorder="1" applyAlignment="1" applyProtection="1">
      <alignment horizontal="center" shrinkToFit="1"/>
      <protection hidden="1"/>
    </xf>
    <xf numFmtId="2" fontId="0" fillId="10" borderId="2" xfId="0" applyNumberFormat="1" applyFill="1" applyBorder="1" applyAlignment="1" applyProtection="1">
      <alignment horizontal="center" shrinkToFit="1"/>
      <protection locked="0" hidden="1"/>
    </xf>
    <xf numFmtId="1" fontId="5" fillId="10" borderId="17" xfId="0" applyNumberFormat="1" applyFont="1" applyFill="1" applyBorder="1" applyAlignment="1" applyProtection="1">
      <alignment horizontal="center" vertical="center" shrinkToFit="1"/>
      <protection hidden="1"/>
    </xf>
    <xf numFmtId="1" fontId="5" fillId="10" borderId="27" xfId="0" applyNumberFormat="1" applyFont="1" applyFill="1" applyBorder="1" applyAlignment="1" applyProtection="1">
      <alignment horizontal="center" vertical="center" shrinkToFit="1"/>
      <protection hidden="1"/>
    </xf>
    <xf numFmtId="2" fontId="10" fillId="0" borderId="2" xfId="0" applyNumberFormat="1" applyFont="1" applyBorder="1" applyAlignment="1" applyProtection="1">
      <alignment horizontal="center" shrinkToFit="1"/>
      <protection hidden="1"/>
    </xf>
    <xf numFmtId="2" fontId="0" fillId="9" borderId="19" xfId="0" applyNumberFormat="1" applyFill="1" applyBorder="1" applyAlignment="1" applyProtection="1">
      <alignment horizontal="center"/>
      <protection locked="0" hidden="1"/>
      <extLst>
        <ext xmlns:xfpb="http://schemas.microsoft.com/office/spreadsheetml/2022/featurepropertybag" uri="{C7286773-470A-42A8-94C5-96B5CB345126}">
          <xfpb:xfComplement i="0"/>
        </ext>
      </extLst>
    </xf>
    <xf numFmtId="2" fontId="0" fillId="9" borderId="20" xfId="0" applyNumberFormat="1" applyFill="1" applyBorder="1" applyAlignment="1" applyProtection="1">
      <alignment horizontal="center"/>
      <protection locked="0" hidden="1"/>
      <extLst>
        <ext xmlns:xfpb="http://schemas.microsoft.com/office/spreadsheetml/2022/featurepropertybag" uri="{C7286773-470A-42A8-94C5-96B5CB345126}">
          <xfpb:xfComplement i="0"/>
        </ext>
      </extLst>
    </xf>
    <xf numFmtId="2" fontId="0" fillId="9" borderId="21" xfId="0" applyNumberFormat="1" applyFill="1" applyBorder="1" applyAlignment="1" applyProtection="1">
      <alignment horizontal="center"/>
      <protection locked="0" hidden="1"/>
      <extLst>
        <ext xmlns:xfpb="http://schemas.microsoft.com/office/spreadsheetml/2022/featurepropertybag" uri="{C7286773-470A-42A8-94C5-96B5CB345126}">
          <xfpb:xfComplement i="0"/>
        </ext>
      </extLst>
    </xf>
    <xf numFmtId="2" fontId="0" fillId="9" borderId="22" xfId="0" applyNumberFormat="1" applyFill="1" applyBorder="1" applyAlignment="1" applyProtection="1">
      <alignment horizontal="center"/>
      <protection locked="0" hidden="1"/>
      <extLst>
        <ext xmlns:xfpb="http://schemas.microsoft.com/office/spreadsheetml/2022/featurepropertybag" uri="{C7286773-470A-42A8-94C5-96B5CB345126}">
          <xfpb:xfComplement i="0"/>
        </ext>
      </extLst>
    </xf>
    <xf numFmtId="2" fontId="0" fillId="9" borderId="0" xfId="0" applyNumberFormat="1" applyFill="1" applyAlignment="1" applyProtection="1">
      <alignment horizontal="center"/>
      <protection locked="0" hidden="1"/>
      <extLst>
        <ext xmlns:xfpb="http://schemas.microsoft.com/office/spreadsheetml/2022/featurepropertybag" uri="{C7286773-470A-42A8-94C5-96B5CB345126}">
          <xfpb:xfComplement i="0"/>
        </ext>
      </extLst>
    </xf>
    <xf numFmtId="2" fontId="0" fillId="9" borderId="23" xfId="0" applyNumberFormat="1" applyFill="1" applyBorder="1" applyAlignment="1" applyProtection="1">
      <alignment horizontal="center"/>
      <protection locked="0" hidden="1"/>
      <extLst>
        <ext xmlns:xfpb="http://schemas.microsoft.com/office/spreadsheetml/2022/featurepropertybag" uri="{C7286773-470A-42A8-94C5-96B5CB345126}">
          <xfpb:xfComplement i="0"/>
        </ext>
      </extLst>
    </xf>
    <xf numFmtId="2" fontId="0" fillId="9" borderId="24" xfId="0" applyNumberFormat="1" applyFill="1" applyBorder="1" applyAlignment="1" applyProtection="1">
      <alignment horizontal="center"/>
      <protection locked="0" hidden="1"/>
      <extLst>
        <ext xmlns:xfpb="http://schemas.microsoft.com/office/spreadsheetml/2022/featurepropertybag" uri="{C7286773-470A-42A8-94C5-96B5CB345126}">
          <xfpb:xfComplement i="0"/>
        </ext>
      </extLst>
    </xf>
    <xf numFmtId="2" fontId="0" fillId="9" borderId="25" xfId="0" applyNumberFormat="1" applyFill="1" applyBorder="1" applyAlignment="1" applyProtection="1">
      <alignment horizontal="center"/>
      <protection locked="0" hidden="1"/>
      <extLst>
        <ext xmlns:xfpb="http://schemas.microsoft.com/office/spreadsheetml/2022/featurepropertybag" uri="{C7286773-470A-42A8-94C5-96B5CB345126}">
          <xfpb:xfComplement i="0"/>
        </ext>
      </extLst>
    </xf>
    <xf numFmtId="2" fontId="0" fillId="9" borderId="26" xfId="0" applyNumberFormat="1" applyFill="1" applyBorder="1" applyAlignment="1" applyProtection="1">
      <alignment horizontal="center"/>
      <protection locked="0" hidden="1"/>
      <extLst>
        <ext xmlns:xfpb="http://schemas.microsoft.com/office/spreadsheetml/2022/featurepropertybag" uri="{C7286773-470A-42A8-94C5-96B5CB345126}">
          <xfpb:xfComplement i="0"/>
        </ext>
      </extLst>
    </xf>
    <xf numFmtId="2" fontId="0" fillId="9" borderId="19" xfId="0" applyNumberFormat="1" applyFill="1" applyBorder="1" applyAlignment="1" applyProtection="1">
      <alignment horizontal="center"/>
      <protection locked="0" hidden="1"/>
    </xf>
    <xf numFmtId="2" fontId="0" fillId="9" borderId="20" xfId="0" applyNumberFormat="1" applyFill="1" applyBorder="1" applyAlignment="1" applyProtection="1">
      <alignment horizontal="center"/>
      <protection locked="0" hidden="1"/>
    </xf>
    <xf numFmtId="2" fontId="0" fillId="9" borderId="21" xfId="0" applyNumberFormat="1" applyFill="1" applyBorder="1" applyAlignment="1" applyProtection="1">
      <alignment horizontal="center"/>
      <protection locked="0" hidden="1"/>
    </xf>
    <xf numFmtId="2" fontId="0" fillId="9" borderId="22" xfId="0" applyNumberFormat="1" applyFill="1" applyBorder="1" applyAlignment="1" applyProtection="1">
      <alignment horizontal="center"/>
      <protection locked="0" hidden="1"/>
    </xf>
    <xf numFmtId="2" fontId="0" fillId="9" borderId="0" xfId="0" applyNumberFormat="1" applyFill="1" applyAlignment="1" applyProtection="1">
      <alignment horizontal="center"/>
      <protection locked="0" hidden="1"/>
    </xf>
    <xf numFmtId="2" fontId="0" fillId="9" borderId="23" xfId="0" applyNumberFormat="1" applyFill="1" applyBorder="1" applyAlignment="1" applyProtection="1">
      <alignment horizontal="center"/>
      <protection locked="0" hidden="1"/>
    </xf>
    <xf numFmtId="2" fontId="0" fillId="9" borderId="24" xfId="0" applyNumberFormat="1" applyFill="1" applyBorder="1" applyAlignment="1" applyProtection="1">
      <alignment horizontal="center"/>
      <protection locked="0" hidden="1"/>
    </xf>
    <xf numFmtId="2" fontId="0" fillId="9" borderId="25" xfId="0" applyNumberFormat="1" applyFill="1" applyBorder="1" applyAlignment="1" applyProtection="1">
      <alignment horizontal="center"/>
      <protection locked="0" hidden="1"/>
    </xf>
    <xf numFmtId="2" fontId="0" fillId="9" borderId="26" xfId="0" applyNumberFormat="1" applyFill="1" applyBorder="1" applyAlignment="1" applyProtection="1">
      <alignment horizontal="center"/>
      <protection locked="0" hidden="1"/>
    </xf>
    <xf numFmtId="0" fontId="0" fillId="0" borderId="0" xfId="0" applyAlignment="1">
      <alignment horizontal="left" wrapText="1"/>
    </xf>
    <xf numFmtId="2" fontId="16" fillId="2" borderId="0" xfId="0" applyNumberFormat="1" applyFont="1" applyFill="1" applyAlignment="1" applyProtection="1">
      <alignment horizontal="right"/>
      <protection hidden="1"/>
    </xf>
    <xf numFmtId="1" fontId="6" fillId="11" borderId="14" xfId="0" applyNumberFormat="1" applyFont="1" applyFill="1" applyBorder="1" applyAlignment="1" applyProtection="1">
      <alignment horizontal="center" shrinkToFit="1"/>
      <protection hidden="1"/>
    </xf>
    <xf numFmtId="1" fontId="6" fillId="11" borderId="18" xfId="0" applyNumberFormat="1" applyFont="1" applyFill="1" applyBorder="1" applyAlignment="1" applyProtection="1">
      <alignment horizontal="center" shrinkToFit="1"/>
      <protection hidden="1"/>
    </xf>
    <xf numFmtId="0" fontId="11" fillId="2" borderId="0" xfId="0" applyFont="1" applyFill="1" applyAlignment="1">
      <alignment horizontal="left" wrapText="1"/>
    </xf>
    <xf numFmtId="1" fontId="6" fillId="6" borderId="13" xfId="0" applyNumberFormat="1" applyFont="1" applyFill="1" applyBorder="1" applyAlignment="1" applyProtection="1">
      <alignment horizontal="center" shrinkToFit="1"/>
      <protection hidden="1"/>
    </xf>
    <xf numFmtId="1" fontId="6" fillId="6" borderId="17" xfId="0" applyNumberFormat="1" applyFont="1" applyFill="1" applyBorder="1" applyAlignment="1" applyProtection="1">
      <alignment horizontal="center" shrinkToFit="1"/>
      <protection hidden="1"/>
    </xf>
    <xf numFmtId="1" fontId="6" fillId="6" borderId="18" xfId="0" applyNumberFormat="1" applyFont="1" applyFill="1" applyBorder="1" applyAlignment="1" applyProtection="1">
      <alignment horizontal="center" shrinkToFit="1"/>
      <protection hidden="1"/>
    </xf>
    <xf numFmtId="2" fontId="5" fillId="6" borderId="8" xfId="0" applyNumberFormat="1" applyFont="1" applyFill="1" applyBorder="1" applyAlignment="1" applyProtection="1">
      <alignment horizontal="center" vertical="center"/>
      <protection hidden="1"/>
    </xf>
    <xf numFmtId="2" fontId="5" fillId="6" borderId="6" xfId="0" applyNumberFormat="1" applyFont="1" applyFill="1" applyBorder="1" applyAlignment="1" applyProtection="1">
      <alignment horizontal="center" vertical="center"/>
      <protection hidden="1"/>
    </xf>
    <xf numFmtId="2" fontId="5" fillId="6" borderId="7" xfId="0" applyNumberFormat="1" applyFont="1" applyFill="1" applyBorder="1" applyAlignment="1" applyProtection="1">
      <alignment horizontal="center" vertical="center"/>
      <protection hidden="1"/>
    </xf>
    <xf numFmtId="2" fontId="5" fillId="11" borderId="8" xfId="0" applyNumberFormat="1" applyFont="1" applyFill="1" applyBorder="1" applyAlignment="1" applyProtection="1">
      <alignment horizontal="center" vertical="center"/>
      <protection hidden="1"/>
    </xf>
    <xf numFmtId="2" fontId="5" fillId="11" borderId="7" xfId="0" applyNumberFormat="1" applyFont="1" applyFill="1" applyBorder="1" applyAlignment="1" applyProtection="1">
      <alignment horizontal="center" vertical="center"/>
      <protection hidden="1"/>
    </xf>
    <xf numFmtId="2" fontId="1" fillId="3" borderId="5" xfId="0" applyNumberFormat="1" applyFont="1" applyFill="1" applyBorder="1" applyAlignment="1" applyProtection="1">
      <alignment horizontal="center" vertical="center"/>
      <protection hidden="1"/>
    </xf>
    <xf numFmtId="2" fontId="1" fillId="3" borderId="6" xfId="0" applyNumberFormat="1" applyFont="1" applyFill="1" applyBorder="1" applyAlignment="1" applyProtection="1">
      <alignment horizontal="center" vertical="center"/>
      <protection hidden="1"/>
    </xf>
    <xf numFmtId="2" fontId="1" fillId="3" borderId="7" xfId="0" applyNumberFormat="1" applyFont="1" applyFill="1" applyBorder="1" applyAlignment="1" applyProtection="1">
      <alignment horizontal="center" vertical="center"/>
      <protection hidden="1"/>
    </xf>
    <xf numFmtId="2" fontId="5" fillId="3" borderId="8" xfId="0" applyNumberFormat="1" applyFont="1" applyFill="1" applyBorder="1" applyAlignment="1" applyProtection="1">
      <alignment horizontal="center" vertical="center" textRotation="90" wrapText="1"/>
      <protection hidden="1"/>
    </xf>
    <xf numFmtId="2" fontId="5" fillId="3" borderId="9" xfId="0" applyNumberFormat="1" applyFont="1" applyFill="1" applyBorder="1" applyAlignment="1" applyProtection="1">
      <alignment horizontal="center" vertical="center" textRotation="90" wrapText="1"/>
      <protection hidden="1"/>
    </xf>
  </cellXfs>
  <cellStyles count="2">
    <cellStyle name="Link" xfId="1" builtinId="8"/>
    <cellStyle name="Standard" xfId="0" builtinId="0"/>
  </cellStyles>
  <dxfs count="0"/>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22/11/relationships/FeaturePropertyBag" Target="featurePropertyBag/featurePropertyBag.xml"/><Relationship Id="rId12" Type="http://schemas.microsoft.com/office/2023/09/relationships/Python" Target="pyth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18144</xdr:colOff>
      <xdr:row>0</xdr:row>
      <xdr:rowOff>1</xdr:rowOff>
    </xdr:from>
    <xdr:to>
      <xdr:col>1</xdr:col>
      <xdr:colOff>949902</xdr:colOff>
      <xdr:row>6</xdr:row>
      <xdr:rowOff>123718</xdr:rowOff>
    </xdr:to>
    <xdr:pic>
      <xdr:nvPicPr>
        <xdr:cNvPr id="2" name="Grafik 1">
          <a:extLst>
            <a:ext uri="{FF2B5EF4-FFF2-40B4-BE49-F238E27FC236}">
              <a16:creationId xmlns:a16="http://schemas.microsoft.com/office/drawing/2014/main" id="{E681A23F-8F72-41FD-951D-FDEC81F4D6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44" y="1"/>
          <a:ext cx="1296306" cy="1295292"/>
        </a:xfrm>
        <a:prstGeom prst="rect">
          <a:avLst/>
        </a:prstGeom>
        <a:noFill/>
        <a:ln>
          <a:noFill/>
        </a:ln>
      </xdr:spPr>
    </xdr:pic>
    <xdr:clientData/>
  </xdr:twoCellAnchor>
  <xdr:twoCellAnchor>
    <xdr:from>
      <xdr:col>11</xdr:col>
      <xdr:colOff>268150</xdr:colOff>
      <xdr:row>0</xdr:row>
      <xdr:rowOff>152399</xdr:rowOff>
    </xdr:from>
    <xdr:to>
      <xdr:col>21</xdr:col>
      <xdr:colOff>33616</xdr:colOff>
      <xdr:row>4</xdr:row>
      <xdr:rowOff>190499</xdr:rowOff>
    </xdr:to>
    <xdr:pic>
      <xdr:nvPicPr>
        <xdr:cNvPr id="3" name="Grafik 4">
          <a:extLst>
            <a:ext uri="{FF2B5EF4-FFF2-40B4-BE49-F238E27FC236}">
              <a16:creationId xmlns:a16="http://schemas.microsoft.com/office/drawing/2014/main" id="{DBB7FD7A-3B7F-42CD-8515-A2973A47D8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1944" y="152399"/>
          <a:ext cx="2779848" cy="833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46719</xdr:colOff>
      <xdr:row>0</xdr:row>
      <xdr:rowOff>1</xdr:rowOff>
    </xdr:from>
    <xdr:to>
      <xdr:col>1</xdr:col>
      <xdr:colOff>1123950</xdr:colOff>
      <xdr:row>6</xdr:row>
      <xdr:rowOff>152293</xdr:rowOff>
    </xdr:to>
    <xdr:pic>
      <xdr:nvPicPr>
        <xdr:cNvPr id="2" name="Grafik 1">
          <a:extLst>
            <a:ext uri="{FF2B5EF4-FFF2-40B4-BE49-F238E27FC236}">
              <a16:creationId xmlns:a16="http://schemas.microsoft.com/office/drawing/2014/main" id="{9A2D25F9-F4E4-4E34-A990-38BDB5725B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19" y="1"/>
          <a:ext cx="1315356" cy="1323867"/>
        </a:xfrm>
        <a:prstGeom prst="rect">
          <a:avLst/>
        </a:prstGeom>
        <a:noFill/>
        <a:ln>
          <a:noFill/>
        </a:ln>
      </xdr:spPr>
    </xdr:pic>
    <xdr:clientData/>
  </xdr:twoCellAnchor>
  <xdr:twoCellAnchor>
    <xdr:from>
      <xdr:col>9</xdr:col>
      <xdr:colOff>234534</xdr:colOff>
      <xdr:row>0</xdr:row>
      <xdr:rowOff>152400</xdr:rowOff>
    </xdr:from>
    <xdr:to>
      <xdr:col>17</xdr:col>
      <xdr:colOff>0</xdr:colOff>
      <xdr:row>4</xdr:row>
      <xdr:rowOff>190500</xdr:rowOff>
    </xdr:to>
    <xdr:pic>
      <xdr:nvPicPr>
        <xdr:cNvPr id="3" name="Grafik 4">
          <a:extLst>
            <a:ext uri="{FF2B5EF4-FFF2-40B4-BE49-F238E27FC236}">
              <a16:creationId xmlns:a16="http://schemas.microsoft.com/office/drawing/2014/main" id="{005B6B45-A6E8-445F-966E-F8F7CEC3FD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11384" y="152400"/>
          <a:ext cx="2613441"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brandes@mfsd.de" TargetMode="External"/><Relationship Id="rId2" Type="http://schemas.openxmlformats.org/officeDocument/2006/relationships/hyperlink" Target="mailto:mail@f3k2025.fun" TargetMode="External"/><Relationship Id="rId1" Type="http://schemas.openxmlformats.org/officeDocument/2006/relationships/hyperlink" Target="http://www.f3k2025.fu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79EC5-5190-4232-9ECB-BA0A16A68FF1}">
  <sheetPr codeName="Tabelle1"/>
  <dimension ref="A1:U56"/>
  <sheetViews>
    <sheetView showGridLines="0" showZeros="0" tabSelected="1" view="pageLayout" topLeftCell="A26" zoomScaleNormal="100" workbookViewId="0">
      <selection activeCell="P11" sqref="P11"/>
    </sheetView>
  </sheetViews>
  <sheetFormatPr baseColWidth="10" defaultRowHeight="15" x14ac:dyDescent="0.25"/>
  <cols>
    <col min="1" max="1" width="5.140625" style="2" customWidth="1"/>
    <col min="2" max="2" width="28.7109375" style="1" customWidth="1"/>
    <col min="3" max="3" width="8.7109375" style="1" customWidth="1"/>
    <col min="4" max="4" width="6.28515625" style="1" customWidth="1"/>
    <col min="5" max="5" width="5.5703125" style="1" customWidth="1"/>
    <col min="6" max="15" width="3.85546875" style="1" bestFit="1" customWidth="1"/>
    <col min="16" max="16" width="6.140625" style="1" customWidth="1"/>
    <col min="17" max="17" width="6.7109375" style="3" bestFit="1" customWidth="1"/>
    <col min="18" max="18" width="8.140625" style="3" customWidth="1"/>
    <col min="19" max="19" width="6.85546875" style="3" customWidth="1"/>
    <col min="20" max="21" width="11.42578125" hidden="1" customWidth="1"/>
  </cols>
  <sheetData>
    <row r="1" spans="1:21" ht="15.75" x14ac:dyDescent="0.25">
      <c r="A1" s="78" t="s">
        <v>1</v>
      </c>
      <c r="B1" s="78"/>
      <c r="C1" s="78"/>
      <c r="D1" s="78"/>
      <c r="E1" s="78"/>
      <c r="F1" s="78"/>
      <c r="G1" s="78"/>
      <c r="H1" s="78"/>
      <c r="I1" s="78"/>
      <c r="J1" s="78"/>
      <c r="K1" s="78"/>
      <c r="L1" s="78"/>
      <c r="M1" s="78"/>
      <c r="N1" s="78"/>
      <c r="O1" s="78"/>
      <c r="P1" s="78"/>
      <c r="Q1" s="78"/>
      <c r="R1" s="78"/>
      <c r="S1" s="78"/>
      <c r="T1" t="s">
        <v>10</v>
      </c>
    </row>
    <row r="2" spans="1:21" x14ac:dyDescent="0.25">
      <c r="A2" s="79" t="s">
        <v>2</v>
      </c>
      <c r="B2" s="79"/>
      <c r="C2" s="79"/>
      <c r="D2" s="79"/>
      <c r="E2" s="79"/>
      <c r="F2" s="79"/>
      <c r="G2" s="79"/>
      <c r="H2" s="79"/>
      <c r="I2" s="79"/>
      <c r="J2" s="79"/>
      <c r="K2" s="79"/>
      <c r="L2" s="79"/>
      <c r="M2" s="79"/>
      <c r="N2" s="79"/>
      <c r="O2" s="79"/>
      <c r="P2" s="79"/>
      <c r="Q2" s="79"/>
      <c r="R2" s="79"/>
      <c r="S2" s="79"/>
      <c r="T2" t="s">
        <v>11</v>
      </c>
      <c r="U2">
        <v>2007</v>
      </c>
    </row>
    <row r="3" spans="1:21" x14ac:dyDescent="0.25">
      <c r="A3" s="80" t="s">
        <v>3</v>
      </c>
      <c r="B3" s="80"/>
      <c r="C3" s="80"/>
      <c r="D3" s="80"/>
      <c r="E3" s="80"/>
      <c r="F3" s="80"/>
      <c r="G3" s="80"/>
      <c r="H3" s="80"/>
      <c r="I3" s="80"/>
      <c r="J3" s="80"/>
      <c r="K3" s="80"/>
      <c r="L3" s="80"/>
      <c r="M3" s="80"/>
      <c r="N3" s="80"/>
      <c r="O3" s="80"/>
      <c r="P3" s="80"/>
      <c r="Q3" s="80"/>
      <c r="R3" s="80"/>
      <c r="S3" s="80"/>
      <c r="T3" t="s">
        <v>12</v>
      </c>
      <c r="U3">
        <v>2008</v>
      </c>
    </row>
    <row r="4" spans="1:21" ht="16.5" x14ac:dyDescent="0.25">
      <c r="A4" s="81" t="s">
        <v>31</v>
      </c>
      <c r="B4" s="81"/>
      <c r="C4" s="81"/>
      <c r="D4" s="81"/>
      <c r="E4" s="81"/>
      <c r="F4" s="81"/>
      <c r="G4" s="81"/>
      <c r="H4" s="81"/>
      <c r="I4" s="81"/>
      <c r="J4" s="81"/>
      <c r="K4" s="81"/>
      <c r="L4" s="81"/>
      <c r="M4" s="81"/>
      <c r="N4" s="81"/>
      <c r="O4" s="81"/>
      <c r="P4" s="81"/>
      <c r="Q4" s="81"/>
      <c r="R4" s="81"/>
      <c r="S4" s="81"/>
      <c r="T4" t="s">
        <v>13</v>
      </c>
      <c r="U4">
        <v>2009</v>
      </c>
    </row>
    <row r="5" spans="1:21" x14ac:dyDescent="0.25">
      <c r="A5" s="82" t="s">
        <v>4</v>
      </c>
      <c r="B5" s="82"/>
      <c r="C5" s="82"/>
      <c r="D5" s="82"/>
      <c r="E5" s="82"/>
      <c r="F5" s="82"/>
      <c r="G5" s="82"/>
      <c r="H5" s="82"/>
      <c r="I5" s="82"/>
      <c r="J5" s="82"/>
      <c r="K5" s="82"/>
      <c r="L5" s="82"/>
      <c r="M5" s="82"/>
      <c r="N5" s="82"/>
      <c r="O5" s="82"/>
      <c r="P5" s="82"/>
      <c r="Q5" s="82"/>
      <c r="R5" s="82"/>
      <c r="S5" s="82"/>
      <c r="T5" t="s">
        <v>14</v>
      </c>
      <c r="U5">
        <v>2010</v>
      </c>
    </row>
    <row r="6" spans="1:21" x14ac:dyDescent="0.25">
      <c r="A6" s="12"/>
      <c r="B6" s="77" t="s">
        <v>32</v>
      </c>
      <c r="C6" s="77"/>
      <c r="D6" s="77"/>
      <c r="E6" s="77"/>
      <c r="F6" s="77"/>
      <c r="G6" s="77"/>
      <c r="H6" s="77"/>
      <c r="I6" s="76"/>
      <c r="J6" s="76"/>
      <c r="K6" s="76"/>
      <c r="L6" s="76"/>
      <c r="M6" s="76"/>
      <c r="N6" s="76"/>
      <c r="O6" s="76"/>
      <c r="P6" s="76"/>
      <c r="Q6" s="76"/>
      <c r="R6" s="76"/>
      <c r="S6" s="76"/>
      <c r="T6" t="s">
        <v>17</v>
      </c>
      <c r="U6">
        <v>2011</v>
      </c>
    </row>
    <row r="7" spans="1:21" x14ac:dyDescent="0.25">
      <c r="A7" s="12"/>
      <c r="B7" s="77" t="s">
        <v>27</v>
      </c>
      <c r="C7" s="77"/>
      <c r="D7" s="77"/>
      <c r="E7" s="77"/>
      <c r="F7" s="77"/>
      <c r="G7" s="77"/>
      <c r="H7" s="77"/>
      <c r="I7" s="77"/>
      <c r="J7" s="77"/>
      <c r="K7" s="77"/>
      <c r="L7" s="77"/>
      <c r="M7" s="77"/>
      <c r="N7" s="77"/>
      <c r="O7" s="77"/>
      <c r="P7" s="77"/>
      <c r="Q7" s="77"/>
      <c r="R7" s="77"/>
      <c r="S7" s="77"/>
      <c r="U7">
        <v>2012</v>
      </c>
    </row>
    <row r="8" spans="1:21" ht="3" customHeight="1" thickBot="1" x14ac:dyDescent="0.3">
      <c r="A8" s="6"/>
      <c r="B8" s="6"/>
      <c r="C8" s="6"/>
      <c r="D8" s="6"/>
      <c r="E8" s="6"/>
      <c r="F8" s="6"/>
      <c r="G8" s="6"/>
      <c r="H8" s="6"/>
      <c r="I8" s="6"/>
      <c r="J8" s="6"/>
      <c r="K8" s="6"/>
      <c r="L8" s="6"/>
      <c r="M8" s="6"/>
      <c r="N8" s="6"/>
      <c r="O8" s="6"/>
      <c r="P8" s="6"/>
      <c r="Q8" s="6"/>
      <c r="R8" s="6"/>
      <c r="S8" s="6"/>
      <c r="U8">
        <v>2013</v>
      </c>
    </row>
    <row r="9" spans="1:21" ht="104.25" customHeight="1" thickBot="1" x14ac:dyDescent="0.3">
      <c r="A9" s="52"/>
      <c r="B9" s="53" t="s">
        <v>28</v>
      </c>
      <c r="C9" s="54" t="s">
        <v>5</v>
      </c>
      <c r="D9" s="55" t="s">
        <v>26</v>
      </c>
      <c r="E9" s="56" t="s">
        <v>6</v>
      </c>
      <c r="F9" s="57" t="s">
        <v>0</v>
      </c>
      <c r="G9" s="57" t="s">
        <v>7</v>
      </c>
      <c r="H9" s="58" t="s">
        <v>8</v>
      </c>
      <c r="I9" s="58" t="s">
        <v>9</v>
      </c>
      <c r="J9" s="58" t="s">
        <v>18</v>
      </c>
      <c r="K9" s="59" t="s">
        <v>19</v>
      </c>
      <c r="L9" s="59" t="s">
        <v>20</v>
      </c>
      <c r="M9" s="59" t="s">
        <v>21</v>
      </c>
      <c r="N9" s="60" t="s">
        <v>22</v>
      </c>
      <c r="O9" s="60" t="s">
        <v>23</v>
      </c>
      <c r="P9" s="61" t="s">
        <v>24</v>
      </c>
      <c r="Q9" s="55" t="s">
        <v>78</v>
      </c>
      <c r="R9" s="55" t="s">
        <v>79</v>
      </c>
      <c r="S9" s="62" t="s">
        <v>25</v>
      </c>
      <c r="U9">
        <v>2014</v>
      </c>
    </row>
    <row r="10" spans="1:21" ht="12" customHeight="1" thickBot="1" x14ac:dyDescent="0.3">
      <c r="A10" s="63"/>
      <c r="B10" s="64"/>
      <c r="C10" s="65"/>
      <c r="D10" s="66"/>
      <c r="E10" s="67"/>
      <c r="F10" s="69">
        <v>410</v>
      </c>
      <c r="G10" s="69">
        <v>410</v>
      </c>
      <c r="H10" s="70">
        <v>410</v>
      </c>
      <c r="I10" s="70">
        <v>310</v>
      </c>
      <c r="J10" s="70">
        <v>410</v>
      </c>
      <c r="K10" s="71">
        <v>310</v>
      </c>
      <c r="L10" s="71">
        <v>310</v>
      </c>
      <c r="M10" s="71">
        <v>310</v>
      </c>
      <c r="N10" s="73">
        <v>80</v>
      </c>
      <c r="O10" s="73" t="s">
        <v>83</v>
      </c>
      <c r="P10" s="74" t="s">
        <v>82</v>
      </c>
      <c r="Q10" s="72" t="s">
        <v>84</v>
      </c>
      <c r="R10" s="75" t="s">
        <v>85</v>
      </c>
      <c r="S10" s="68"/>
    </row>
    <row r="11" spans="1:21" s="10" customFormat="1" ht="18.75" x14ac:dyDescent="0.3">
      <c r="A11" s="25">
        <v>1</v>
      </c>
      <c r="B11" s="37"/>
      <c r="C11" s="38"/>
      <c r="D11" s="38"/>
      <c r="E11" s="39"/>
      <c r="F11" s="40"/>
      <c r="G11" s="40"/>
      <c r="H11" s="41"/>
      <c r="I11" s="41"/>
      <c r="J11" s="41"/>
      <c r="K11" s="42"/>
      <c r="L11" s="42"/>
      <c r="M11" s="42"/>
      <c r="N11" s="43"/>
      <c r="O11" s="43"/>
      <c r="P11" s="39"/>
      <c r="Q11" s="17">
        <f>'ORDER LUNCH-CAMPING'!P37</f>
        <v>0</v>
      </c>
      <c r="R11" s="17">
        <f>'ORDER LUNCH-CAMPING'!Q16</f>
        <v>0</v>
      </c>
      <c r="S11" s="9" cm="1">
        <f t="array" ref="S11">MAX(
IF(AND(ISBLANK(F11:H11),ISBLANK(J11)),0,410),
IF(AND(ISBLANK(I11),ISBLANK(K11:M11)),0,310),
IF(ISBLANK(N11),0,80))
+
IF(AND(D11&gt;=2007,NOT(ISBLANK(P11))),40,IF(NOT(ISBLANK(P11)),50,0))
+R11
+Q11</f>
        <v>0</v>
      </c>
      <c r="U11">
        <v>2015</v>
      </c>
    </row>
    <row r="12" spans="1:21" s="10" customFormat="1" ht="18.75" x14ac:dyDescent="0.3">
      <c r="A12" s="5">
        <v>2</v>
      </c>
      <c r="B12" s="44"/>
      <c r="C12" s="45"/>
      <c r="D12" s="38"/>
      <c r="E12" s="46"/>
      <c r="F12" s="47"/>
      <c r="G12" s="47"/>
      <c r="H12" s="48"/>
      <c r="I12" s="48"/>
      <c r="J12" s="48"/>
      <c r="K12" s="49"/>
      <c r="L12" s="49"/>
      <c r="M12" s="49"/>
      <c r="N12" s="50"/>
      <c r="O12" s="50"/>
      <c r="P12" s="46"/>
      <c r="Q12" s="4">
        <f>'ORDER LUNCH-CAMPING'!P38</f>
        <v>0</v>
      </c>
      <c r="R12" s="4">
        <f>'ORDER LUNCH-CAMPING'!Q17</f>
        <v>0</v>
      </c>
      <c r="S12" s="9" cm="1">
        <f t="array" ref="S12">MAX(
IF(AND(ISBLANK(F12:H12),ISBLANK(J12)),0,410),
IF(AND(ISBLANK(I12),ISBLANK(K12:M12)),0,310),
IF(ISBLANK(N12),0,80))
+
IF(AND(D12&gt;=2007,NOT(ISBLANK(P12))),40,IF(NOT(ISBLANK(P12)),50,0))
+R12
+Q12</f>
        <v>0</v>
      </c>
      <c r="U12">
        <v>2016</v>
      </c>
    </row>
    <row r="13" spans="1:21" s="10" customFormat="1" ht="18.75" x14ac:dyDescent="0.3">
      <c r="A13" s="5">
        <v>3</v>
      </c>
      <c r="B13" s="44"/>
      <c r="C13" s="45"/>
      <c r="D13" s="38"/>
      <c r="E13" s="46"/>
      <c r="F13" s="40"/>
      <c r="G13" s="47"/>
      <c r="H13" s="48"/>
      <c r="I13" s="48"/>
      <c r="J13" s="48"/>
      <c r="K13" s="49"/>
      <c r="L13" s="49"/>
      <c r="M13" s="49"/>
      <c r="N13" s="50"/>
      <c r="O13" s="50"/>
      <c r="P13" s="46"/>
      <c r="Q13" s="4">
        <f>'ORDER LUNCH-CAMPING'!P39</f>
        <v>0</v>
      </c>
      <c r="R13" s="4">
        <f>'ORDER LUNCH-CAMPING'!Q18</f>
        <v>0</v>
      </c>
      <c r="S13" s="9" cm="1">
        <f t="array" ref="S13">MAX(
IF(AND(ISBLANK(F13:H13),ISBLANK(J13)),0,410),
IF(AND(ISBLANK(I13),ISBLANK(K13:M13)),0,310),
IF(ISBLANK(N13),0,80))
+
IF(AND(D13&gt;=2007,NOT(ISBLANK(P13))),40,IF(NOT(ISBLANK(P13)),50,0))
+R13
+Q13</f>
        <v>0</v>
      </c>
      <c r="U13" s="10">
        <v>2017</v>
      </c>
    </row>
    <row r="14" spans="1:21" s="10" customFormat="1" ht="18.75" x14ac:dyDescent="0.3">
      <c r="A14" s="5">
        <v>4</v>
      </c>
      <c r="B14" s="44"/>
      <c r="C14" s="45"/>
      <c r="D14" s="38"/>
      <c r="E14" s="46"/>
      <c r="F14" s="47"/>
      <c r="G14" s="47"/>
      <c r="H14" s="48"/>
      <c r="I14" s="48"/>
      <c r="J14" s="48"/>
      <c r="K14" s="49"/>
      <c r="L14" s="49"/>
      <c r="M14" s="49"/>
      <c r="N14" s="50"/>
      <c r="O14" s="50"/>
      <c r="P14" s="46"/>
      <c r="Q14" s="4">
        <f>'ORDER LUNCH-CAMPING'!P40</f>
        <v>0</v>
      </c>
      <c r="R14" s="4">
        <f>'ORDER LUNCH-CAMPING'!Q19</f>
        <v>0</v>
      </c>
      <c r="S14" s="9" cm="1">
        <f t="array" ref="S14">MAX(
IF(AND(ISBLANK(F14:H14),ISBLANK(J14)),0,410),
IF(AND(ISBLANK(I14),ISBLANK(K14:M14)),0,310),
IF(ISBLANK(N14),0,80))
+
IF(AND(D14&gt;=2007,NOT(ISBLANK(P14))),40,IF(NOT(ISBLANK(P14)),50,0))
+R14
+Q14</f>
        <v>0</v>
      </c>
      <c r="U14" s="10">
        <v>2018</v>
      </c>
    </row>
    <row r="15" spans="1:21" s="10" customFormat="1" ht="18.75" x14ac:dyDescent="0.3">
      <c r="A15" s="5">
        <v>5</v>
      </c>
      <c r="B15" s="44"/>
      <c r="C15" s="45"/>
      <c r="D15" s="38"/>
      <c r="E15" s="46"/>
      <c r="F15" s="47"/>
      <c r="G15" s="47"/>
      <c r="H15" s="48"/>
      <c r="I15" s="48"/>
      <c r="J15" s="48"/>
      <c r="K15" s="49"/>
      <c r="L15" s="49"/>
      <c r="M15" s="49"/>
      <c r="N15" s="50"/>
      <c r="O15" s="50"/>
      <c r="P15" s="46"/>
      <c r="Q15" s="4">
        <f>'ORDER LUNCH-CAMPING'!P41</f>
        <v>0</v>
      </c>
      <c r="R15" s="4">
        <f>'ORDER LUNCH-CAMPING'!Q20</f>
        <v>0</v>
      </c>
      <c r="S15" s="9" cm="1">
        <f t="array" ref="S15">MAX(
IF(AND(ISBLANK(F15:H15),ISBLANK(J15)),0,410),
IF(AND(ISBLANK(I15),ISBLANK(K15:M15)),0,310),
IF(ISBLANK(N15),0,80))
+
IF(AND(D15&gt;=2007,NOT(ISBLANK(P15))),40,IF(NOT(ISBLANK(P15)),50,0))
+R15
+Q15</f>
        <v>0</v>
      </c>
      <c r="U15" s="10">
        <v>2019</v>
      </c>
    </row>
    <row r="16" spans="1:21" s="10" customFormat="1" ht="18.75" x14ac:dyDescent="0.3">
      <c r="A16" s="5">
        <v>6</v>
      </c>
      <c r="B16" s="44"/>
      <c r="C16" s="45"/>
      <c r="D16" s="38"/>
      <c r="E16" s="46"/>
      <c r="F16" s="47"/>
      <c r="G16" s="47"/>
      <c r="H16" s="48"/>
      <c r="I16" s="48"/>
      <c r="J16" s="48"/>
      <c r="K16" s="49"/>
      <c r="L16" s="49"/>
      <c r="M16" s="49"/>
      <c r="N16" s="50"/>
      <c r="O16" s="50"/>
      <c r="P16" s="46"/>
      <c r="Q16" s="4">
        <f>'ORDER LUNCH-CAMPING'!P42</f>
        <v>0</v>
      </c>
      <c r="R16" s="4">
        <f>'ORDER LUNCH-CAMPING'!Q21</f>
        <v>0</v>
      </c>
      <c r="S16" s="9" cm="1">
        <f t="array" ref="S16">MAX(
IF(AND(ISBLANK(F16:H16),ISBLANK(J16)),0,410),
IF(AND(ISBLANK(I16),ISBLANK(K16:M16)),0,310),
IF(ISBLANK(N16),0,80))
+
IF(AND(D16&gt;=2007,NOT(ISBLANK(P16))),40,IF(NOT(ISBLANK(P16)),50,0))
+R16
+Q16</f>
        <v>0</v>
      </c>
      <c r="U16" s="10">
        <v>2020</v>
      </c>
    </row>
    <row r="17" spans="1:21" s="10" customFormat="1" ht="18.75" x14ac:dyDescent="0.3">
      <c r="A17" s="5">
        <v>7</v>
      </c>
      <c r="B17" s="44"/>
      <c r="C17" s="45"/>
      <c r="D17" s="38"/>
      <c r="E17" s="46"/>
      <c r="F17" s="47"/>
      <c r="G17" s="47"/>
      <c r="H17" s="48"/>
      <c r="I17" s="48"/>
      <c r="J17" s="48"/>
      <c r="K17" s="49"/>
      <c r="L17" s="49"/>
      <c r="M17" s="49"/>
      <c r="N17" s="50"/>
      <c r="O17" s="50"/>
      <c r="P17" s="46"/>
      <c r="Q17" s="4">
        <f>'ORDER LUNCH-CAMPING'!P43</f>
        <v>0</v>
      </c>
      <c r="R17" s="4">
        <f>'ORDER LUNCH-CAMPING'!Q22</f>
        <v>0</v>
      </c>
      <c r="S17" s="9" cm="1">
        <f t="array" ref="S17">MAX(
IF(AND(ISBLANK(F17:H17),ISBLANK(J17)),0,410),
IF(AND(ISBLANK(I17),ISBLANK(K17:M17)),0,310),
IF(ISBLANK(N17),0,80))
+
IF(AND(D17&gt;=2007,NOT(ISBLANK(P17))),40,IF(NOT(ISBLANK(P17)),50,0))
+R17
+Q17</f>
        <v>0</v>
      </c>
      <c r="U17" s="10">
        <v>2021</v>
      </c>
    </row>
    <row r="18" spans="1:21" s="10" customFormat="1" ht="18.75" x14ac:dyDescent="0.3">
      <c r="A18" s="5">
        <v>8</v>
      </c>
      <c r="B18" s="44"/>
      <c r="C18" s="45"/>
      <c r="D18" s="38"/>
      <c r="E18" s="46"/>
      <c r="F18" s="47"/>
      <c r="G18" s="47"/>
      <c r="H18" s="48"/>
      <c r="I18" s="48"/>
      <c r="J18" s="48"/>
      <c r="K18" s="49"/>
      <c r="L18" s="49"/>
      <c r="M18" s="49"/>
      <c r="N18" s="50"/>
      <c r="O18" s="50"/>
      <c r="P18" s="46"/>
      <c r="Q18" s="4">
        <f>'ORDER LUNCH-CAMPING'!P44</f>
        <v>0</v>
      </c>
      <c r="R18" s="4">
        <f>'ORDER LUNCH-CAMPING'!Q23</f>
        <v>0</v>
      </c>
      <c r="S18" s="9" cm="1">
        <f t="array" ref="S18">MAX(
IF(AND(ISBLANK(F18:H18),ISBLANK(J18)),0,410),
IF(AND(ISBLANK(I18),ISBLANK(K18:M18)),0,310),
IF(ISBLANK(N18),0,80))
+
IF(AND(D18&gt;=2007,NOT(ISBLANK(P18))),40,IF(NOT(ISBLANK(P18)),50,0))
+R18
+Q18</f>
        <v>0</v>
      </c>
      <c r="U18" s="10">
        <v>2022</v>
      </c>
    </row>
    <row r="19" spans="1:21" s="10" customFormat="1" ht="18.75" x14ac:dyDescent="0.3">
      <c r="A19" s="5">
        <v>9</v>
      </c>
      <c r="B19" s="44"/>
      <c r="C19" s="45"/>
      <c r="D19" s="38"/>
      <c r="E19" s="46"/>
      <c r="F19" s="47"/>
      <c r="G19" s="47"/>
      <c r="H19" s="48"/>
      <c r="I19" s="48"/>
      <c r="J19" s="48"/>
      <c r="K19" s="49"/>
      <c r="L19" s="49"/>
      <c r="M19" s="49"/>
      <c r="N19" s="50"/>
      <c r="O19" s="50"/>
      <c r="P19" s="46"/>
      <c r="Q19" s="4">
        <f>'ORDER LUNCH-CAMPING'!P45</f>
        <v>0</v>
      </c>
      <c r="R19" s="4">
        <f>'ORDER LUNCH-CAMPING'!Q24</f>
        <v>0</v>
      </c>
      <c r="S19" s="9" cm="1">
        <f t="array" ref="S19">MAX(
IF(AND(ISBLANK(F19:H19),ISBLANK(J19)),0,410),
IF(AND(ISBLANK(I19),ISBLANK(K19:M19)),0,310),
IF(ISBLANK(N19),0,80))
+
IF(AND(D19&gt;=2007,NOT(ISBLANK(P19))),40,IF(NOT(ISBLANK(P19)),50,0))
+R19
+Q19</f>
        <v>0</v>
      </c>
      <c r="U19" s="10">
        <v>2023</v>
      </c>
    </row>
    <row r="20" spans="1:21" s="10" customFormat="1" ht="18.75" x14ac:dyDescent="0.3">
      <c r="A20" s="5">
        <v>10</v>
      </c>
      <c r="B20" s="44"/>
      <c r="C20" s="45"/>
      <c r="D20" s="38"/>
      <c r="E20" s="46"/>
      <c r="F20" s="47"/>
      <c r="G20" s="47"/>
      <c r="H20" s="48"/>
      <c r="I20" s="48"/>
      <c r="J20" s="48"/>
      <c r="K20" s="49"/>
      <c r="L20" s="49"/>
      <c r="M20" s="49"/>
      <c r="N20" s="50"/>
      <c r="O20" s="50"/>
      <c r="P20" s="46"/>
      <c r="Q20" s="4">
        <f>'ORDER LUNCH-CAMPING'!P46</f>
        <v>0</v>
      </c>
      <c r="R20" s="4">
        <f>'ORDER LUNCH-CAMPING'!Q25</f>
        <v>0</v>
      </c>
      <c r="S20" s="9" cm="1">
        <f t="array" ref="S20">MAX(
IF(AND(ISBLANK(F20:H20),ISBLANK(J20)),0,410),
IF(AND(ISBLANK(I20),ISBLANK(K20:M20)),0,310),
IF(ISBLANK(N20),0,80))
+
IF(AND(D20&gt;=2007,NOT(ISBLANK(P20))),40,IF(NOT(ISBLANK(P20)),50,0))
+R20
+Q20</f>
        <v>0</v>
      </c>
      <c r="U20" s="10">
        <v>2024</v>
      </c>
    </row>
    <row r="21" spans="1:21" s="10" customFormat="1" ht="18.75" x14ac:dyDescent="0.3">
      <c r="A21" s="5">
        <v>11</v>
      </c>
      <c r="B21" s="44"/>
      <c r="C21" s="45"/>
      <c r="D21" s="38"/>
      <c r="E21" s="46"/>
      <c r="F21" s="47"/>
      <c r="G21" s="47"/>
      <c r="H21" s="48"/>
      <c r="I21" s="48"/>
      <c r="J21" s="48"/>
      <c r="K21" s="49"/>
      <c r="L21" s="49"/>
      <c r="M21" s="49"/>
      <c r="N21" s="50"/>
      <c r="O21" s="50"/>
      <c r="P21" s="46"/>
      <c r="Q21" s="4">
        <f>'ORDER LUNCH-CAMPING'!P47</f>
        <v>0</v>
      </c>
      <c r="R21" s="4">
        <f>'ORDER LUNCH-CAMPING'!Q26</f>
        <v>0</v>
      </c>
      <c r="S21" s="9" cm="1">
        <f t="array" ref="S21">MAX(
IF(AND(ISBLANK(F21:H21),ISBLANK(J21)),0,410),
IF(AND(ISBLANK(I21),ISBLANK(K21:M21)),0,310),
IF(ISBLANK(N21),0,80))
+
IF(AND(D21&gt;=2007,NOT(ISBLANK(P21))),40,IF(NOT(ISBLANK(P21)),50,0))
+R21
+Q21</f>
        <v>0</v>
      </c>
      <c r="U21" s="10">
        <v>2025</v>
      </c>
    </row>
    <row r="22" spans="1:21" s="10" customFormat="1" ht="18.75" x14ac:dyDescent="0.3">
      <c r="A22" s="5">
        <v>12</v>
      </c>
      <c r="B22" s="44"/>
      <c r="C22" s="45"/>
      <c r="D22" s="38"/>
      <c r="E22" s="46"/>
      <c r="F22" s="47"/>
      <c r="G22" s="47"/>
      <c r="H22" s="48"/>
      <c r="I22" s="48"/>
      <c r="J22" s="48"/>
      <c r="K22" s="49"/>
      <c r="L22" s="49"/>
      <c r="M22" s="49"/>
      <c r="N22" s="50"/>
      <c r="O22" s="50"/>
      <c r="P22" s="46"/>
      <c r="Q22" s="4">
        <f>'ORDER LUNCH-CAMPING'!P48</f>
        <v>0</v>
      </c>
      <c r="R22" s="4">
        <f>'ORDER LUNCH-CAMPING'!Q27</f>
        <v>0</v>
      </c>
      <c r="S22" s="9" cm="1">
        <f t="array" ref="S22">MAX(
IF(AND(ISBLANK(F22:H22),ISBLANK(J22)),0,410),
IF(AND(ISBLANK(I22),ISBLANK(K22:M22)),0,310),
IF(ISBLANK(N22),0,80))
+
IF(AND(D22&gt;=2007,NOT(ISBLANK(P22))),40,IF(NOT(ISBLANK(P22)),50,0))
+R22
+Q22</f>
        <v>0</v>
      </c>
    </row>
    <row r="23" spans="1:21" s="10" customFormat="1" ht="18.75" x14ac:dyDescent="0.3">
      <c r="A23" s="5">
        <v>13</v>
      </c>
      <c r="B23" s="44"/>
      <c r="C23" s="45"/>
      <c r="D23" s="38"/>
      <c r="E23" s="46"/>
      <c r="F23" s="47"/>
      <c r="G23" s="47"/>
      <c r="H23" s="48"/>
      <c r="I23" s="48"/>
      <c r="J23" s="48"/>
      <c r="K23" s="49"/>
      <c r="L23" s="49"/>
      <c r="M23" s="49"/>
      <c r="N23" s="50"/>
      <c r="O23" s="50"/>
      <c r="P23" s="46"/>
      <c r="Q23" s="4">
        <f>'ORDER LUNCH-CAMPING'!P49</f>
        <v>0</v>
      </c>
      <c r="R23" s="4">
        <f>'ORDER LUNCH-CAMPING'!Q28</f>
        <v>0</v>
      </c>
      <c r="S23" s="9" cm="1">
        <f t="array" ref="S23">MAX(
IF(AND(ISBLANK(F23:H23),ISBLANK(J23)),0,410),
IF(AND(ISBLANK(I23),ISBLANK(K23:M23)),0,310),
IF(ISBLANK(N23),0,80))
+
IF(AND(D23&gt;=2007,NOT(ISBLANK(P23))),40,IF(NOT(ISBLANK(P23)),50,0))
+R23
+Q23</f>
        <v>0</v>
      </c>
    </row>
    <row r="24" spans="1:21" s="10" customFormat="1" ht="18.75" x14ac:dyDescent="0.3">
      <c r="A24" s="5">
        <v>14</v>
      </c>
      <c r="B24" s="44"/>
      <c r="C24" s="45"/>
      <c r="D24" s="38"/>
      <c r="E24" s="46"/>
      <c r="F24" s="47"/>
      <c r="G24" s="47"/>
      <c r="H24" s="48"/>
      <c r="I24" s="48"/>
      <c r="J24" s="48"/>
      <c r="K24" s="49"/>
      <c r="L24" s="49"/>
      <c r="M24" s="49"/>
      <c r="N24" s="50"/>
      <c r="O24" s="50"/>
      <c r="P24" s="46"/>
      <c r="Q24" s="4">
        <f>'ORDER LUNCH-CAMPING'!P50</f>
        <v>0</v>
      </c>
      <c r="R24" s="4">
        <f>'ORDER LUNCH-CAMPING'!Q29</f>
        <v>0</v>
      </c>
      <c r="S24" s="9" cm="1">
        <f t="array" ref="S24">MAX(
IF(AND(ISBLANK(F24:H24),ISBLANK(J24)),0,410),
IF(AND(ISBLANK(I24),ISBLANK(K24:M24)),0,310),
IF(ISBLANK(N24),0,80))
+
IF(AND(D24&gt;=2007,NOT(ISBLANK(P24))),40,IF(NOT(ISBLANK(P24)),50,0))
+R24
+Q24</f>
        <v>0</v>
      </c>
    </row>
    <row r="25" spans="1:21" s="10" customFormat="1" ht="18.75" x14ac:dyDescent="0.3">
      <c r="A25" s="5">
        <v>15</v>
      </c>
      <c r="B25" s="44"/>
      <c r="C25" s="45"/>
      <c r="D25" s="38"/>
      <c r="E25" s="46"/>
      <c r="F25" s="47"/>
      <c r="G25" s="47"/>
      <c r="H25" s="48"/>
      <c r="I25" s="48"/>
      <c r="J25" s="48"/>
      <c r="K25" s="49"/>
      <c r="L25" s="49"/>
      <c r="M25" s="49"/>
      <c r="N25" s="50"/>
      <c r="O25" s="50"/>
      <c r="P25" s="46"/>
      <c r="Q25" s="4">
        <f>'ORDER LUNCH-CAMPING'!P51</f>
        <v>0</v>
      </c>
      <c r="R25" s="4">
        <f>'ORDER LUNCH-CAMPING'!Q30</f>
        <v>0</v>
      </c>
      <c r="S25" s="9" cm="1">
        <f t="array" ref="S25">MAX(
IF(AND(ISBLANK(F25:H25),ISBLANK(J25)),0,410),
IF(AND(ISBLANK(I25),ISBLANK(K25:M25)),0,310),
IF(ISBLANK(N25),0,80))
+
IF(AND(D25&gt;=2007,NOT(ISBLANK(P25))),40,IF(NOT(ISBLANK(P25)),50,0))
+R25
+Q25</f>
        <v>0</v>
      </c>
    </row>
    <row r="26" spans="1:21" s="10" customFormat="1" ht="18.75" x14ac:dyDescent="0.3">
      <c r="A26" s="5">
        <v>16</v>
      </c>
      <c r="B26" s="44"/>
      <c r="C26" s="45"/>
      <c r="D26" s="38"/>
      <c r="E26" s="46"/>
      <c r="F26" s="47"/>
      <c r="G26" s="47"/>
      <c r="H26" s="48"/>
      <c r="I26" s="48"/>
      <c r="J26" s="48"/>
      <c r="K26" s="49"/>
      <c r="L26" s="49"/>
      <c r="M26" s="49"/>
      <c r="N26" s="50"/>
      <c r="O26" s="50"/>
      <c r="P26" s="46"/>
      <c r="Q26" s="4">
        <f>'ORDER LUNCH-CAMPING'!P52</f>
        <v>0</v>
      </c>
      <c r="R26" s="4">
        <f>'ORDER LUNCH-CAMPING'!Q31</f>
        <v>0</v>
      </c>
      <c r="S26" s="9" cm="1">
        <f t="array" ref="S26">MAX(
IF(AND(ISBLANK(F26:H26),ISBLANK(J26)),0,410),
IF(AND(ISBLANK(I26),ISBLANK(K26:M26)),0,310),
IF(ISBLANK(N26),0,80))
+
IF(AND(D26&gt;=2007,NOT(ISBLANK(P26))),40,IF(NOT(ISBLANK(P26)),50,0))
+R26
+Q26</f>
        <v>0</v>
      </c>
    </row>
    <row r="27" spans="1:21" s="10" customFormat="1" ht="18.75" x14ac:dyDescent="0.3">
      <c r="A27" s="5">
        <v>17</v>
      </c>
      <c r="B27" s="44"/>
      <c r="C27" s="45"/>
      <c r="D27" s="38"/>
      <c r="E27" s="46"/>
      <c r="F27" s="47"/>
      <c r="G27" s="47"/>
      <c r="H27" s="48"/>
      <c r="I27" s="48"/>
      <c r="J27" s="48"/>
      <c r="K27" s="49"/>
      <c r="L27" s="49"/>
      <c r="M27" s="49"/>
      <c r="N27" s="50"/>
      <c r="O27" s="50"/>
      <c r="P27" s="46"/>
      <c r="Q27" s="4">
        <f>'ORDER LUNCH-CAMPING'!P53</f>
        <v>0</v>
      </c>
      <c r="R27" s="4">
        <f>'ORDER LUNCH-CAMPING'!Q32</f>
        <v>0</v>
      </c>
      <c r="S27" s="9" cm="1">
        <f t="array" ref="S27">MAX(
IF(AND(ISBLANK(F27:H27),ISBLANK(J27)),0,410),
IF(AND(ISBLANK(I27),ISBLANK(K27:M27)),0,310),
IF(ISBLANK(N27),0,80))
+
IF(AND(D27&gt;=2007,NOT(ISBLANK(P27))),40,IF(NOT(ISBLANK(P27)),50,0))
+R27
+Q27</f>
        <v>0</v>
      </c>
    </row>
    <row r="28" spans="1:21" s="10" customFormat="1" ht="18.75" x14ac:dyDescent="0.3">
      <c r="A28" s="5">
        <v>18</v>
      </c>
      <c r="B28" s="44"/>
      <c r="C28" s="45"/>
      <c r="D28" s="38"/>
      <c r="E28" s="46"/>
      <c r="F28" s="47"/>
      <c r="G28" s="47"/>
      <c r="H28" s="48"/>
      <c r="I28" s="48"/>
      <c r="J28" s="48"/>
      <c r="K28" s="49"/>
      <c r="L28" s="49"/>
      <c r="M28" s="49"/>
      <c r="N28" s="50"/>
      <c r="O28" s="50"/>
      <c r="P28" s="46"/>
      <c r="Q28" s="4">
        <f>'ORDER LUNCH-CAMPING'!P54</f>
        <v>0</v>
      </c>
      <c r="R28" s="4">
        <f>'ORDER LUNCH-CAMPING'!Q33</f>
        <v>0</v>
      </c>
      <c r="S28" s="9" cm="1">
        <f t="array" ref="S28">MAX(
IF(AND(ISBLANK(F28:H28),ISBLANK(J28)),0,410),
IF(AND(ISBLANK(I28),ISBLANK(K28:M28)),0,310),
IF(ISBLANK(N28),0,80))
+
IF(AND(D28&gt;=2007,NOT(ISBLANK(P28))),40,IF(NOT(ISBLANK(P28)),50,0))
+R28
+Q28</f>
        <v>0</v>
      </c>
    </row>
    <row r="29" spans="1:21" s="10" customFormat="1" ht="18.75" x14ac:dyDescent="0.3">
      <c r="A29" s="5">
        <v>19</v>
      </c>
      <c r="B29" s="44"/>
      <c r="C29" s="45"/>
      <c r="D29" s="38"/>
      <c r="E29" s="46"/>
      <c r="F29" s="47"/>
      <c r="G29" s="47"/>
      <c r="H29" s="48"/>
      <c r="I29" s="48"/>
      <c r="J29" s="48"/>
      <c r="K29" s="49"/>
      <c r="L29" s="49"/>
      <c r="M29" s="49"/>
      <c r="N29" s="50"/>
      <c r="O29" s="50"/>
      <c r="P29" s="46"/>
      <c r="Q29" s="4">
        <f>'ORDER LUNCH-CAMPING'!P55</f>
        <v>0</v>
      </c>
      <c r="R29" s="4">
        <f>'ORDER LUNCH-CAMPING'!Q34</f>
        <v>0</v>
      </c>
      <c r="S29" s="9" cm="1">
        <f t="array" ref="S29">MAX(
IF(AND(ISBLANK(F29:H29),ISBLANK(J29)),0,410),
IF(AND(ISBLANK(I29),ISBLANK(K29:M29)),0,310),
IF(ISBLANK(N29),0,80))
+
IF(AND(D29&gt;=2007,NOT(ISBLANK(P29))),40,IF(NOT(ISBLANK(P29)),50,0))
+R29
+Q29</f>
        <v>0</v>
      </c>
    </row>
    <row r="30" spans="1:21" s="10" customFormat="1" ht="18.75" x14ac:dyDescent="0.3">
      <c r="A30" s="5">
        <v>20</v>
      </c>
      <c r="B30" s="44"/>
      <c r="C30" s="45"/>
      <c r="D30" s="38"/>
      <c r="E30" s="46"/>
      <c r="F30" s="47"/>
      <c r="G30" s="47"/>
      <c r="H30" s="48"/>
      <c r="I30" s="48"/>
      <c r="J30" s="48"/>
      <c r="K30" s="49"/>
      <c r="L30" s="49"/>
      <c r="M30" s="49"/>
      <c r="N30" s="50"/>
      <c r="O30" s="50"/>
      <c r="P30" s="46"/>
      <c r="Q30" s="4">
        <f>'ORDER LUNCH-CAMPING'!P56</f>
        <v>0</v>
      </c>
      <c r="R30" s="4">
        <f>'ORDER LUNCH-CAMPING'!Q35</f>
        <v>0</v>
      </c>
      <c r="S30" s="9" cm="1">
        <f t="array" ref="S30">MAX(
IF(AND(ISBLANK(F30:H30),ISBLANK(J30)),0,410),
IF(AND(ISBLANK(I30),ISBLANK(K30:M30)),0,310),
IF(ISBLANK(N30),0,80))
+
IF(AND(D30&gt;=2007,NOT(ISBLANK(P30))),40,IF(NOT(ISBLANK(P30)),50,0))
+R30
+Q30</f>
        <v>0</v>
      </c>
    </row>
    <row r="31" spans="1:21" ht="6.75" customHeight="1" thickBot="1" x14ac:dyDescent="0.3">
      <c r="U31" s="10"/>
    </row>
    <row r="32" spans="1:21" ht="31.5" customHeight="1" thickBot="1" x14ac:dyDescent="0.3">
      <c r="P32" s="33"/>
      <c r="Q32" s="36" t="s">
        <v>76</v>
      </c>
      <c r="R32" s="85" t="str">
        <f>CONCATENATE(SUM(S11:S31)," EUR")</f>
        <v>0 EUR</v>
      </c>
      <c r="S32" s="86"/>
      <c r="U32" s="10"/>
    </row>
    <row r="33" spans="1:21" ht="6.75" customHeight="1" x14ac:dyDescent="0.25"/>
    <row r="34" spans="1:21" s="11" customFormat="1" ht="15" customHeight="1" x14ac:dyDescent="0.25">
      <c r="A34" s="83" t="s">
        <v>0</v>
      </c>
      <c r="B34" s="83"/>
      <c r="C34" s="34"/>
      <c r="D34" s="83" t="s">
        <v>29</v>
      </c>
      <c r="E34" s="83"/>
      <c r="F34" s="83"/>
      <c r="G34" s="83"/>
      <c r="H34" s="83"/>
      <c r="I34" s="83"/>
      <c r="J34" s="83"/>
      <c r="K34" s="83"/>
      <c r="L34" s="34"/>
      <c r="M34" s="34"/>
      <c r="N34" s="87" t="s">
        <v>30</v>
      </c>
      <c r="O34" s="87"/>
      <c r="P34" s="87"/>
      <c r="Q34" s="87"/>
      <c r="R34" s="87"/>
      <c r="S34" s="87"/>
      <c r="U34"/>
    </row>
    <row r="35" spans="1:21" x14ac:dyDescent="0.25">
      <c r="A35" s="84" t="str">
        <f>_xlfn.XLOOKUP("x",$F$11:$F$30,$B$11:$B$30," ")</f>
        <v xml:space="preserve"> </v>
      </c>
      <c r="B35" s="84"/>
      <c r="C35" s="35"/>
      <c r="D35" s="84"/>
      <c r="E35" s="84"/>
      <c r="F35" s="84"/>
      <c r="G35" s="84"/>
      <c r="H35" s="84"/>
      <c r="I35" s="84"/>
      <c r="J35" s="84"/>
      <c r="K35" s="84"/>
      <c r="L35" s="35"/>
      <c r="M35" s="35"/>
      <c r="N35" s="84"/>
      <c r="O35" s="84"/>
      <c r="P35" s="84"/>
      <c r="Q35" s="84"/>
      <c r="R35" s="84"/>
      <c r="S35" s="84"/>
    </row>
    <row r="36" spans="1:21" s="11" customFormat="1" ht="15" customHeight="1" x14ac:dyDescent="0.2">
      <c r="A36" s="83" t="s">
        <v>7</v>
      </c>
      <c r="B36" s="83"/>
      <c r="C36" s="34"/>
      <c r="D36" s="83" t="s">
        <v>29</v>
      </c>
      <c r="E36" s="83"/>
      <c r="F36" s="83"/>
      <c r="G36" s="83"/>
      <c r="H36" s="83"/>
      <c r="I36" s="83"/>
      <c r="J36" s="83"/>
      <c r="K36" s="83"/>
      <c r="L36" s="34"/>
      <c r="M36" s="34"/>
      <c r="N36" s="87" t="s">
        <v>30</v>
      </c>
      <c r="O36" s="87"/>
      <c r="P36" s="87"/>
      <c r="Q36" s="87"/>
      <c r="R36" s="87"/>
      <c r="S36" s="87"/>
    </row>
    <row r="37" spans="1:21" x14ac:dyDescent="0.25">
      <c r="A37" s="84" t="str">
        <f>_xlfn.XLOOKUP("x",$G$11:$G$30,$B$11:$B$30," ")</f>
        <v xml:space="preserve"> </v>
      </c>
      <c r="B37" s="84"/>
      <c r="C37" s="35"/>
      <c r="D37" s="84"/>
      <c r="E37" s="84"/>
      <c r="F37" s="84"/>
      <c r="G37" s="84"/>
      <c r="H37" s="84"/>
      <c r="I37" s="84"/>
      <c r="J37" s="84"/>
      <c r="K37" s="84"/>
      <c r="L37" s="35"/>
      <c r="M37" s="35"/>
      <c r="N37" s="84"/>
      <c r="O37" s="84"/>
      <c r="P37" s="84"/>
      <c r="Q37" s="84"/>
      <c r="R37" s="84"/>
      <c r="S37" s="84"/>
    </row>
    <row r="38" spans="1:21" x14ac:dyDescent="0.25">
      <c r="U38" s="11"/>
    </row>
    <row r="39" spans="1:21" ht="15" customHeight="1" x14ac:dyDescent="0.25">
      <c r="A39" s="30" t="s">
        <v>70</v>
      </c>
      <c r="B39" s="30"/>
      <c r="C39" s="30"/>
      <c r="D39" s="107" t="s">
        <v>80</v>
      </c>
      <c r="E39" s="107"/>
      <c r="F39" s="107"/>
      <c r="G39" s="107"/>
      <c r="H39" s="107"/>
      <c r="I39" s="107"/>
      <c r="J39" s="107"/>
      <c r="K39" s="107"/>
      <c r="L39" s="107"/>
      <c r="M39" s="107"/>
      <c r="N39" s="107"/>
      <c r="O39" s="107"/>
      <c r="P39" s="107"/>
      <c r="Q39" s="107"/>
      <c r="R39" s="107"/>
      <c r="S39" s="107"/>
    </row>
    <row r="40" spans="1:21" ht="15.75" thickBot="1" x14ac:dyDescent="0.3"/>
    <row r="41" spans="1:21" x14ac:dyDescent="0.25">
      <c r="A41" s="32" t="s">
        <v>73</v>
      </c>
      <c r="D41" s="31" t="s">
        <v>62</v>
      </c>
      <c r="N41" s="88" t="s">
        <v>71</v>
      </c>
      <c r="O41" s="89"/>
      <c r="P41" s="89"/>
      <c r="Q41" s="89"/>
      <c r="R41" s="89"/>
      <c r="S41" s="90"/>
    </row>
    <row r="42" spans="1:21" x14ac:dyDescent="0.25">
      <c r="A42" t="s">
        <v>54</v>
      </c>
      <c r="D42" t="s">
        <v>63</v>
      </c>
      <c r="N42" s="91"/>
      <c r="O42" s="92"/>
      <c r="P42" s="92"/>
      <c r="Q42" s="92"/>
      <c r="R42" s="92"/>
      <c r="S42" s="93"/>
    </row>
    <row r="43" spans="1:21" x14ac:dyDescent="0.25">
      <c r="A43" t="s">
        <v>55</v>
      </c>
      <c r="D43" t="s">
        <v>64</v>
      </c>
      <c r="N43" s="91"/>
      <c r="O43" s="92"/>
      <c r="P43" s="92"/>
      <c r="Q43" s="92"/>
      <c r="R43" s="92"/>
      <c r="S43" s="93"/>
    </row>
    <row r="44" spans="1:21" x14ac:dyDescent="0.25">
      <c r="A44" t="s">
        <v>57</v>
      </c>
      <c r="D44" t="s">
        <v>65</v>
      </c>
      <c r="N44" s="91"/>
      <c r="O44" s="92"/>
      <c r="P44" s="92"/>
      <c r="Q44" s="92"/>
      <c r="R44" s="92"/>
      <c r="S44" s="93"/>
    </row>
    <row r="45" spans="1:21" x14ac:dyDescent="0.25">
      <c r="A45" t="s">
        <v>56</v>
      </c>
      <c r="D45" t="s">
        <v>66</v>
      </c>
      <c r="N45" s="91"/>
      <c r="O45" s="92"/>
      <c r="P45" s="92"/>
      <c r="Q45" s="92"/>
      <c r="R45" s="92"/>
      <c r="S45" s="93"/>
    </row>
    <row r="46" spans="1:21" ht="15.75" thickBot="1" x14ac:dyDescent="0.3">
      <c r="A46"/>
      <c r="N46" s="94"/>
      <c r="O46" s="95"/>
      <c r="P46" s="95"/>
      <c r="Q46" s="95"/>
      <c r="R46" s="95"/>
      <c r="S46" s="96"/>
    </row>
    <row r="47" spans="1:21" ht="15.75" thickBot="1" x14ac:dyDescent="0.3">
      <c r="A47" s="28" t="s">
        <v>58</v>
      </c>
      <c r="D47" s="1" t="s">
        <v>67</v>
      </c>
    </row>
    <row r="48" spans="1:21" x14ac:dyDescent="0.25">
      <c r="A48" s="29" t="s">
        <v>59</v>
      </c>
      <c r="D48" s="1" t="s">
        <v>68</v>
      </c>
      <c r="N48" s="97" t="s">
        <v>72</v>
      </c>
      <c r="O48" s="98"/>
      <c r="P48" s="98"/>
      <c r="Q48" s="98"/>
      <c r="R48" s="98"/>
      <c r="S48" s="99"/>
    </row>
    <row r="49" spans="1:19" x14ac:dyDescent="0.25">
      <c r="A49"/>
      <c r="D49" s="1" t="s">
        <v>69</v>
      </c>
      <c r="N49" s="100"/>
      <c r="O49" s="101"/>
      <c r="P49" s="101"/>
      <c r="Q49" s="101"/>
      <c r="R49" s="101"/>
      <c r="S49" s="102"/>
    </row>
    <row r="50" spans="1:19" x14ac:dyDescent="0.25">
      <c r="A50" s="32" t="s">
        <v>74</v>
      </c>
      <c r="N50" s="100"/>
      <c r="O50" s="101"/>
      <c r="P50" s="101"/>
      <c r="Q50" s="101"/>
      <c r="R50" s="101"/>
      <c r="S50" s="102"/>
    </row>
    <row r="51" spans="1:19" x14ac:dyDescent="0.25">
      <c r="A51" t="s">
        <v>60</v>
      </c>
      <c r="N51" s="100"/>
      <c r="O51" s="101"/>
      <c r="P51" s="101"/>
      <c r="Q51" s="101"/>
      <c r="R51" s="101"/>
      <c r="S51" s="102"/>
    </row>
    <row r="52" spans="1:19" x14ac:dyDescent="0.25">
      <c r="A52" t="s">
        <v>61</v>
      </c>
      <c r="N52" s="100"/>
      <c r="O52" s="101"/>
      <c r="P52" s="101"/>
      <c r="Q52" s="101"/>
      <c r="R52" s="101"/>
      <c r="S52" s="102"/>
    </row>
    <row r="53" spans="1:19" ht="15.75" thickBot="1" x14ac:dyDescent="0.3">
      <c r="A53" s="28" t="s">
        <v>75</v>
      </c>
      <c r="N53" s="103"/>
      <c r="O53" s="104"/>
      <c r="P53" s="104"/>
      <c r="Q53" s="104"/>
      <c r="R53" s="104"/>
      <c r="S53" s="105"/>
    </row>
    <row r="54" spans="1:19" x14ac:dyDescent="0.25">
      <c r="A54"/>
    </row>
    <row r="55" spans="1:19" ht="33" customHeight="1" x14ac:dyDescent="0.25">
      <c r="A55" s="106" t="s">
        <v>81</v>
      </c>
      <c r="B55" s="106"/>
      <c r="C55" s="106"/>
      <c r="D55" s="106"/>
      <c r="E55" s="106"/>
      <c r="F55" s="106"/>
      <c r="G55" s="106"/>
      <c r="H55" s="106"/>
      <c r="I55" s="106"/>
      <c r="J55" s="106"/>
      <c r="K55" s="106"/>
      <c r="L55" s="106"/>
      <c r="M55" s="106"/>
      <c r="N55" s="106"/>
      <c r="O55" s="106"/>
      <c r="P55" s="106"/>
      <c r="Q55" s="106"/>
      <c r="R55" s="106"/>
      <c r="S55" s="106"/>
    </row>
    <row r="56" spans="1:19" x14ac:dyDescent="0.25">
      <c r="A56"/>
    </row>
  </sheetData>
  <sheetProtection sheet="1" objects="1" scenarios="1" selectLockedCells="1"/>
  <mergeCells count="25">
    <mergeCell ref="N41:S46"/>
    <mergeCell ref="N48:S53"/>
    <mergeCell ref="A55:S55"/>
    <mergeCell ref="D39:S39"/>
    <mergeCell ref="D36:K36"/>
    <mergeCell ref="N36:S36"/>
    <mergeCell ref="D37:K37"/>
    <mergeCell ref="N37:S37"/>
    <mergeCell ref="B7:S7"/>
    <mergeCell ref="A34:B34"/>
    <mergeCell ref="A35:B35"/>
    <mergeCell ref="A36:B36"/>
    <mergeCell ref="A37:B37"/>
    <mergeCell ref="R32:S32"/>
    <mergeCell ref="D35:K35"/>
    <mergeCell ref="N35:S35"/>
    <mergeCell ref="D34:K34"/>
    <mergeCell ref="N34:S34"/>
    <mergeCell ref="I6:S6"/>
    <mergeCell ref="B6:H6"/>
    <mergeCell ref="A1:S1"/>
    <mergeCell ref="A2:S2"/>
    <mergeCell ref="A3:S3"/>
    <mergeCell ref="A4:S4"/>
    <mergeCell ref="A5:S5"/>
  </mergeCells>
  <dataValidations count="4">
    <dataValidation type="list" allowBlank="1" showInputMessage="1" showErrorMessage="1" sqref="E11:E30" xr:uid="{F8665756-EFB1-417A-8626-A57B949C50A1}">
      <formula1>$T$1:$T$6</formula1>
    </dataValidation>
    <dataValidation type="list" allowBlank="1" showInputMessage="1" showErrorMessage="1" sqref="D11:D30" xr:uid="{DDE1A5A9-CB86-49FD-9760-0ECD48896A5C}">
      <formula1>$U$1:$U$21</formula1>
    </dataValidation>
    <dataValidation errorStyle="information" allowBlank="1" showInputMessage="1" showErrorMessage="1" errorTitle="Please enter &quot;X&quot;" error="For choosing option please enter &quot;X&quot;. You can choose more than one option. Table will calculate correct entry fee according to Bulletin." promptTitle="Please enter &quot;X&quot;" prompt="For choosing option please enter &quot;X&quot;. You can choose more than one option. Table will calculate correct entry fee according to Bulletin." sqref="F11:P30" xr:uid="{C2C58F07-DF3F-418B-8C81-6A1C3898D1F0}"/>
    <dataValidation allowBlank="1" showErrorMessage="1" sqref="C11:C30" xr:uid="{DB9EE649-211C-4A24-870C-EBCEB2635BF2}"/>
  </dataValidations>
  <hyperlinks>
    <hyperlink ref="A47" r:id="rId1" xr:uid="{27C7726A-45A1-4399-95C4-67310B367B40}"/>
    <hyperlink ref="A48" r:id="rId2" xr:uid="{F3E40D97-CAED-46BD-9959-9A217A608DC8}"/>
    <hyperlink ref="A53" r:id="rId3" xr:uid="{7B44A5C2-4598-45F5-8FFA-D3305EEE6787}"/>
  </hyperlinks>
  <pageMargins left="0.24770833333333334" right="0.22208333333333333" top="0.28125" bottom="0.40625" header="0.3" footer="0.3"/>
  <pageSetup paperSize="9" scale="82"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0C51F-7AFC-412C-B0E9-6D4AE25A75AB}">
  <sheetPr codeName="Tabelle2"/>
  <dimension ref="A1:S37"/>
  <sheetViews>
    <sheetView showGridLines="0" showZeros="0" view="pageLayout" topLeftCell="A17" zoomScaleNormal="100" workbookViewId="0">
      <selection activeCell="O16" sqref="O16"/>
    </sheetView>
  </sheetViews>
  <sheetFormatPr baseColWidth="10" defaultRowHeight="15" x14ac:dyDescent="0.25"/>
  <cols>
    <col min="1" max="1" width="3.28515625" style="2" bestFit="1" customWidth="1"/>
    <col min="2" max="2" width="25.28515625" style="1" customWidth="1"/>
    <col min="3" max="3" width="9.42578125" style="1" customWidth="1"/>
    <col min="4" max="13" width="3.85546875" style="1" bestFit="1" customWidth="1"/>
    <col min="14" max="15" width="6" style="1" customWidth="1"/>
    <col min="16" max="17" width="8.7109375" style="3" customWidth="1"/>
    <col min="18" max="19" width="0" hidden="1" customWidth="1"/>
  </cols>
  <sheetData>
    <row r="1" spans="1:19" ht="15.75" x14ac:dyDescent="0.25">
      <c r="A1" s="78" t="s">
        <v>1</v>
      </c>
      <c r="B1" s="78"/>
      <c r="C1" s="78"/>
      <c r="D1" s="78"/>
      <c r="E1" s="78"/>
      <c r="F1" s="78"/>
      <c r="G1" s="78"/>
      <c r="H1" s="78"/>
      <c r="I1" s="78"/>
      <c r="J1" s="78"/>
      <c r="K1" s="78"/>
      <c r="L1" s="78"/>
      <c r="M1" s="78"/>
      <c r="N1" s="78"/>
      <c r="O1" s="78"/>
      <c r="P1" s="78"/>
      <c r="Q1" s="78"/>
    </row>
    <row r="2" spans="1:19" x14ac:dyDescent="0.25">
      <c r="A2" s="79" t="s">
        <v>2</v>
      </c>
      <c r="B2" s="79"/>
      <c r="C2" s="79"/>
      <c r="D2" s="79"/>
      <c r="E2" s="79"/>
      <c r="F2" s="79"/>
      <c r="G2" s="79"/>
      <c r="H2" s="79"/>
      <c r="I2" s="79"/>
      <c r="J2" s="79"/>
      <c r="K2" s="79"/>
      <c r="L2" s="79"/>
      <c r="M2" s="79"/>
      <c r="N2" s="79"/>
      <c r="O2" s="79"/>
      <c r="P2" s="79"/>
      <c r="Q2" s="79"/>
    </row>
    <row r="3" spans="1:19" x14ac:dyDescent="0.25">
      <c r="A3" s="80" t="s">
        <v>3</v>
      </c>
      <c r="B3" s="80"/>
      <c r="C3" s="80"/>
      <c r="D3" s="80"/>
      <c r="E3" s="80"/>
      <c r="F3" s="80"/>
      <c r="G3" s="80"/>
      <c r="H3" s="80"/>
      <c r="I3" s="80"/>
      <c r="J3" s="80"/>
      <c r="K3" s="80"/>
      <c r="L3" s="80"/>
      <c r="M3" s="80"/>
      <c r="N3" s="80"/>
      <c r="O3" s="80"/>
      <c r="P3" s="80"/>
      <c r="Q3" s="80"/>
      <c r="R3" t="s">
        <v>15</v>
      </c>
      <c r="S3" t="s">
        <v>16</v>
      </c>
    </row>
    <row r="4" spans="1:19" ht="16.5" x14ac:dyDescent="0.25">
      <c r="A4" s="81" t="s">
        <v>31</v>
      </c>
      <c r="B4" s="81"/>
      <c r="C4" s="81"/>
      <c r="D4" s="81"/>
      <c r="E4" s="81"/>
      <c r="F4" s="81"/>
      <c r="G4" s="81"/>
      <c r="H4" s="81"/>
      <c r="I4" s="81"/>
      <c r="J4" s="81"/>
      <c r="K4" s="81"/>
      <c r="L4" s="81"/>
      <c r="M4" s="81"/>
      <c r="N4" s="81"/>
      <c r="O4" s="81"/>
      <c r="P4" s="81"/>
      <c r="Q4" s="81"/>
      <c r="R4" t="s">
        <v>33</v>
      </c>
      <c r="S4" t="s">
        <v>50</v>
      </c>
    </row>
    <row r="5" spans="1:19" x14ac:dyDescent="0.25">
      <c r="A5" s="82"/>
      <c r="B5" s="82"/>
      <c r="C5" s="82"/>
      <c r="D5" s="82"/>
      <c r="E5" s="82"/>
      <c r="F5" s="82"/>
      <c r="G5" s="82"/>
      <c r="H5" s="82"/>
      <c r="I5" s="82"/>
      <c r="J5" s="82"/>
      <c r="K5" s="82"/>
      <c r="L5" s="82"/>
      <c r="M5" s="82"/>
      <c r="N5" s="82"/>
      <c r="O5" s="82"/>
      <c r="P5" s="82"/>
      <c r="Q5" s="82"/>
    </row>
    <row r="6" spans="1:19" x14ac:dyDescent="0.25">
      <c r="A6" s="82" t="s">
        <v>46</v>
      </c>
      <c r="B6" s="82"/>
      <c r="C6" s="82"/>
      <c r="D6" s="82"/>
      <c r="E6" s="82"/>
      <c r="F6" s="82"/>
      <c r="G6" s="82"/>
      <c r="H6" s="82"/>
      <c r="I6" s="82"/>
      <c r="J6" s="82"/>
      <c r="K6" s="82"/>
      <c r="L6" s="82"/>
      <c r="M6" s="82"/>
      <c r="N6" s="82"/>
      <c r="O6" s="82"/>
      <c r="P6" s="82"/>
      <c r="Q6" s="82"/>
    </row>
    <row r="7" spans="1:19" x14ac:dyDescent="0.25">
      <c r="A7" s="13"/>
      <c r="B7" s="13"/>
      <c r="C7" s="13"/>
      <c r="D7" s="13"/>
      <c r="E7" s="13"/>
      <c r="F7" s="13"/>
      <c r="G7" s="13"/>
      <c r="H7" s="13"/>
      <c r="I7" s="13"/>
      <c r="J7" s="13"/>
      <c r="K7" s="13"/>
      <c r="L7" s="13"/>
      <c r="M7" s="13"/>
      <c r="N7" s="13"/>
      <c r="O7" s="13"/>
      <c r="P7" s="13"/>
      <c r="Q7" s="13"/>
    </row>
    <row r="8" spans="1:19" ht="30.75" customHeight="1" x14ac:dyDescent="0.25">
      <c r="A8" s="110" t="s">
        <v>44</v>
      </c>
      <c r="B8" s="110"/>
      <c r="C8" s="110"/>
      <c r="D8" s="110"/>
      <c r="E8" s="110"/>
      <c r="F8" s="110"/>
      <c r="G8" s="110"/>
      <c r="H8" s="110"/>
      <c r="I8" s="110"/>
      <c r="J8" s="110"/>
      <c r="K8" s="110"/>
      <c r="L8" s="110"/>
      <c r="M8" s="110"/>
      <c r="N8" s="110"/>
      <c r="O8" s="110"/>
      <c r="P8" s="110"/>
      <c r="Q8" s="110"/>
    </row>
    <row r="9" spans="1:19" ht="8.25" customHeight="1" x14ac:dyDescent="0.25">
      <c r="A9" s="14"/>
      <c r="B9" s="14"/>
      <c r="C9" s="14"/>
      <c r="D9" s="14"/>
      <c r="E9" s="14"/>
      <c r="F9" s="14"/>
      <c r="G9" s="14"/>
      <c r="H9" s="14"/>
      <c r="I9" s="14"/>
      <c r="J9" s="14"/>
      <c r="K9" s="14"/>
      <c r="L9" s="14"/>
      <c r="M9" s="14"/>
      <c r="N9" s="14"/>
      <c r="O9" s="14"/>
      <c r="P9" s="14"/>
      <c r="Q9" s="14"/>
    </row>
    <row r="10" spans="1:19" ht="30.75" customHeight="1" x14ac:dyDescent="0.25">
      <c r="A10" s="110" t="s">
        <v>53</v>
      </c>
      <c r="B10" s="110"/>
      <c r="C10" s="110"/>
      <c r="D10" s="110"/>
      <c r="E10" s="110"/>
      <c r="F10" s="110"/>
      <c r="G10" s="110"/>
      <c r="H10" s="110"/>
      <c r="I10" s="110"/>
      <c r="J10" s="110"/>
      <c r="K10" s="110"/>
      <c r="L10" s="110"/>
      <c r="M10" s="110"/>
      <c r="N10" s="110"/>
      <c r="O10" s="110"/>
      <c r="P10" s="110"/>
      <c r="Q10" s="110"/>
    </row>
    <row r="11" spans="1:19" ht="9.75" customHeight="1" x14ac:dyDescent="0.25">
      <c r="A11" s="6"/>
      <c r="B11" s="6"/>
      <c r="C11" s="6"/>
      <c r="D11" s="6"/>
      <c r="E11" s="6"/>
      <c r="F11" s="6"/>
      <c r="G11" s="6"/>
      <c r="H11" s="6"/>
      <c r="I11" s="6"/>
      <c r="J11" s="6"/>
      <c r="K11" s="6"/>
      <c r="L11" s="6"/>
      <c r="M11" s="6"/>
      <c r="N11" s="6"/>
      <c r="O11" s="6"/>
      <c r="P11" s="6"/>
      <c r="Q11" s="6"/>
    </row>
    <row r="12" spans="1:19" ht="18" customHeight="1" x14ac:dyDescent="0.25">
      <c r="A12" s="110" t="s">
        <v>77</v>
      </c>
      <c r="B12" s="110"/>
      <c r="C12" s="110"/>
      <c r="D12" s="110"/>
      <c r="E12" s="110"/>
      <c r="F12" s="110"/>
      <c r="G12" s="110"/>
      <c r="H12" s="110"/>
      <c r="I12" s="110"/>
      <c r="J12" s="110"/>
      <c r="K12" s="110"/>
      <c r="L12" s="110"/>
      <c r="M12" s="110"/>
      <c r="N12" s="110"/>
      <c r="O12" s="110"/>
      <c r="P12" s="110"/>
      <c r="Q12" s="110"/>
    </row>
    <row r="13" spans="1:19" ht="9.75" customHeight="1" thickBot="1" x14ac:dyDescent="0.3">
      <c r="A13" s="6"/>
      <c r="B13" s="6"/>
      <c r="C13" s="6"/>
      <c r="D13" s="6"/>
      <c r="E13" s="6"/>
      <c r="F13" s="6"/>
      <c r="G13" s="6"/>
      <c r="H13" s="6"/>
      <c r="I13" s="6"/>
      <c r="J13" s="6"/>
      <c r="K13" s="6"/>
      <c r="L13" s="6"/>
      <c r="M13" s="6"/>
      <c r="N13" s="6"/>
      <c r="O13" s="6"/>
      <c r="P13" s="6"/>
      <c r="Q13" s="6"/>
    </row>
    <row r="14" spans="1:19" ht="15.75" x14ac:dyDescent="0.25">
      <c r="A14" s="119"/>
      <c r="B14" s="120"/>
      <c r="C14" s="121"/>
      <c r="D14" s="114" t="s">
        <v>47</v>
      </c>
      <c r="E14" s="115"/>
      <c r="F14" s="115"/>
      <c r="G14" s="115"/>
      <c r="H14" s="115"/>
      <c r="I14" s="115"/>
      <c r="J14" s="115"/>
      <c r="K14" s="115"/>
      <c r="L14" s="115"/>
      <c r="M14" s="116"/>
      <c r="N14" s="117" t="s">
        <v>48</v>
      </c>
      <c r="O14" s="118"/>
      <c r="P14" s="122"/>
      <c r="Q14" s="123"/>
    </row>
    <row r="15" spans="1:19" ht="104.25" customHeight="1" thickBot="1" x14ac:dyDescent="0.3">
      <c r="A15" s="18"/>
      <c r="B15" s="19" t="s">
        <v>28</v>
      </c>
      <c r="C15" s="20" t="s">
        <v>5</v>
      </c>
      <c r="D15" s="21" t="s">
        <v>34</v>
      </c>
      <c r="E15" s="21" t="s">
        <v>35</v>
      </c>
      <c r="F15" s="21" t="s">
        <v>36</v>
      </c>
      <c r="G15" s="21" t="s">
        <v>37</v>
      </c>
      <c r="H15" s="21" t="s">
        <v>38</v>
      </c>
      <c r="I15" s="21" t="s">
        <v>39</v>
      </c>
      <c r="J15" s="21" t="s">
        <v>40</v>
      </c>
      <c r="K15" s="21" t="s">
        <v>41</v>
      </c>
      <c r="L15" s="21" t="s">
        <v>42</v>
      </c>
      <c r="M15" s="21" t="s">
        <v>43</v>
      </c>
      <c r="N15" s="22" t="s">
        <v>45</v>
      </c>
      <c r="O15" s="22" t="s">
        <v>49</v>
      </c>
      <c r="P15" s="23" t="s">
        <v>51</v>
      </c>
      <c r="Q15" s="24" t="s">
        <v>52</v>
      </c>
    </row>
    <row r="16" spans="1:19" s="10" customFormat="1" ht="15.75" x14ac:dyDescent="0.25">
      <c r="A16" s="15">
        <v>1</v>
      </c>
      <c r="B16" s="16">
        <f>FEF!B11</f>
        <v>0</v>
      </c>
      <c r="C16" s="17">
        <f>FEF!C11</f>
        <v>0</v>
      </c>
      <c r="D16" s="39"/>
      <c r="E16" s="39"/>
      <c r="F16" s="39"/>
      <c r="G16" s="39"/>
      <c r="H16" s="39"/>
      <c r="I16" s="39"/>
      <c r="J16" s="39"/>
      <c r="K16" s="39"/>
      <c r="L16" s="39"/>
      <c r="M16" s="39"/>
      <c r="N16" s="51"/>
      <c r="O16" s="51"/>
      <c r="P16" s="9">
        <f>COUNTA(D16:M16)*12</f>
        <v>0</v>
      </c>
      <c r="Q16" s="9">
        <f>(N16*8)+IF(O16="C",N16*12,IF(O16="T",N16*8,0))</f>
        <v>0</v>
      </c>
    </row>
    <row r="17" spans="1:17" s="10" customFormat="1" ht="15.75" x14ac:dyDescent="0.25">
      <c r="A17" s="8">
        <v>2</v>
      </c>
      <c r="B17" s="7">
        <f>FEF!B12</f>
        <v>0</v>
      </c>
      <c r="C17" s="4">
        <f>FEF!C12</f>
        <v>0</v>
      </c>
      <c r="D17" s="46"/>
      <c r="E17" s="46"/>
      <c r="F17" s="46"/>
      <c r="G17" s="46"/>
      <c r="H17" s="46"/>
      <c r="I17" s="46"/>
      <c r="J17" s="46"/>
      <c r="K17" s="46"/>
      <c r="L17" s="46"/>
      <c r="M17" s="46"/>
      <c r="N17" s="51"/>
      <c r="O17" s="51"/>
      <c r="P17" s="9">
        <f t="shared" ref="P17:P35" si="0">COUNTA(D17:M17)*12</f>
        <v>0</v>
      </c>
      <c r="Q17" s="9">
        <f t="shared" ref="Q17:Q35" si="1">(N17*8)+IF(O17="C",N17*12,IF(O17="T",N17*8,0))</f>
        <v>0</v>
      </c>
    </row>
    <row r="18" spans="1:17" s="10" customFormat="1" ht="15.75" x14ac:dyDescent="0.25">
      <c r="A18" s="8">
        <v>3</v>
      </c>
      <c r="B18" s="7">
        <f>FEF!B13</f>
        <v>0</v>
      </c>
      <c r="C18" s="4">
        <f>FEF!C13</f>
        <v>0</v>
      </c>
      <c r="D18" s="46"/>
      <c r="E18" s="46"/>
      <c r="F18" s="46"/>
      <c r="G18" s="46"/>
      <c r="H18" s="46"/>
      <c r="I18" s="46"/>
      <c r="J18" s="46"/>
      <c r="K18" s="46"/>
      <c r="L18" s="46"/>
      <c r="M18" s="46"/>
      <c r="N18" s="51"/>
      <c r="O18" s="51"/>
      <c r="P18" s="9">
        <f t="shared" si="0"/>
        <v>0</v>
      </c>
      <c r="Q18" s="9">
        <f t="shared" si="1"/>
        <v>0</v>
      </c>
    </row>
    <row r="19" spans="1:17" s="10" customFormat="1" ht="15.75" x14ac:dyDescent="0.25">
      <c r="A19" s="8">
        <v>4</v>
      </c>
      <c r="B19" s="7"/>
      <c r="C19" s="4">
        <f>FEF!C14</f>
        <v>0</v>
      </c>
      <c r="D19" s="46"/>
      <c r="E19" s="46"/>
      <c r="F19" s="46"/>
      <c r="G19" s="46"/>
      <c r="H19" s="46"/>
      <c r="I19" s="46"/>
      <c r="J19" s="46"/>
      <c r="K19" s="46"/>
      <c r="L19" s="46"/>
      <c r="M19" s="46"/>
      <c r="N19" s="51"/>
      <c r="O19" s="51"/>
      <c r="P19" s="9">
        <f t="shared" si="0"/>
        <v>0</v>
      </c>
      <c r="Q19" s="9">
        <f t="shared" si="1"/>
        <v>0</v>
      </c>
    </row>
    <row r="20" spans="1:17" s="10" customFormat="1" ht="15.75" x14ac:dyDescent="0.25">
      <c r="A20" s="8">
        <v>5</v>
      </c>
      <c r="B20" s="7">
        <f>FEF!B15</f>
        <v>0</v>
      </c>
      <c r="C20" s="4">
        <f>FEF!C15</f>
        <v>0</v>
      </c>
      <c r="D20" s="46"/>
      <c r="E20" s="46"/>
      <c r="F20" s="46"/>
      <c r="G20" s="46"/>
      <c r="H20" s="46"/>
      <c r="I20" s="46"/>
      <c r="J20" s="46"/>
      <c r="K20" s="46"/>
      <c r="L20" s="46"/>
      <c r="M20" s="46"/>
      <c r="N20" s="51"/>
      <c r="O20" s="51"/>
      <c r="P20" s="9">
        <f t="shared" si="0"/>
        <v>0</v>
      </c>
      <c r="Q20" s="9">
        <f t="shared" si="1"/>
        <v>0</v>
      </c>
    </row>
    <row r="21" spans="1:17" s="10" customFormat="1" ht="15.75" x14ac:dyDescent="0.25">
      <c r="A21" s="8">
        <v>6</v>
      </c>
      <c r="B21" s="7">
        <f>FEF!B16</f>
        <v>0</v>
      </c>
      <c r="C21" s="4">
        <f>FEF!C16</f>
        <v>0</v>
      </c>
      <c r="D21" s="46"/>
      <c r="E21" s="46"/>
      <c r="F21" s="46"/>
      <c r="G21" s="46"/>
      <c r="H21" s="46"/>
      <c r="I21" s="46"/>
      <c r="J21" s="46"/>
      <c r="K21" s="46"/>
      <c r="L21" s="46"/>
      <c r="M21" s="46"/>
      <c r="N21" s="51"/>
      <c r="O21" s="51"/>
      <c r="P21" s="9">
        <f t="shared" si="0"/>
        <v>0</v>
      </c>
      <c r="Q21" s="9">
        <f t="shared" si="1"/>
        <v>0</v>
      </c>
    </row>
    <row r="22" spans="1:17" s="10" customFormat="1" ht="15.75" x14ac:dyDescent="0.25">
      <c r="A22" s="8">
        <v>7</v>
      </c>
      <c r="B22" s="7">
        <f>FEF!B17</f>
        <v>0</v>
      </c>
      <c r="C22" s="4">
        <f>FEF!C17</f>
        <v>0</v>
      </c>
      <c r="D22" s="46"/>
      <c r="E22" s="46"/>
      <c r="F22" s="46"/>
      <c r="G22" s="46"/>
      <c r="H22" s="46"/>
      <c r="I22" s="46"/>
      <c r="J22" s="46"/>
      <c r="K22" s="46"/>
      <c r="L22" s="46"/>
      <c r="M22" s="46"/>
      <c r="N22" s="51"/>
      <c r="O22" s="51"/>
      <c r="P22" s="9">
        <f t="shared" si="0"/>
        <v>0</v>
      </c>
      <c r="Q22" s="9">
        <f t="shared" si="1"/>
        <v>0</v>
      </c>
    </row>
    <row r="23" spans="1:17" s="10" customFormat="1" ht="15.75" x14ac:dyDescent="0.25">
      <c r="A23" s="8">
        <v>8</v>
      </c>
      <c r="B23" s="7">
        <f>FEF!B18</f>
        <v>0</v>
      </c>
      <c r="C23" s="4">
        <f>FEF!C18</f>
        <v>0</v>
      </c>
      <c r="D23" s="46"/>
      <c r="E23" s="46"/>
      <c r="F23" s="46"/>
      <c r="G23" s="46"/>
      <c r="H23" s="46"/>
      <c r="I23" s="46"/>
      <c r="J23" s="46"/>
      <c r="K23" s="46"/>
      <c r="L23" s="46"/>
      <c r="M23" s="46"/>
      <c r="N23" s="51"/>
      <c r="O23" s="51"/>
      <c r="P23" s="9">
        <f t="shared" si="0"/>
        <v>0</v>
      </c>
      <c r="Q23" s="9">
        <f t="shared" si="1"/>
        <v>0</v>
      </c>
    </row>
    <row r="24" spans="1:17" s="10" customFormat="1" ht="15.75" x14ac:dyDescent="0.25">
      <c r="A24" s="8">
        <v>9</v>
      </c>
      <c r="B24" s="7">
        <f>FEF!B19</f>
        <v>0</v>
      </c>
      <c r="C24" s="4">
        <f>FEF!C19</f>
        <v>0</v>
      </c>
      <c r="D24" s="46"/>
      <c r="E24" s="46"/>
      <c r="F24" s="46"/>
      <c r="G24" s="46"/>
      <c r="H24" s="46"/>
      <c r="I24" s="46"/>
      <c r="J24" s="46"/>
      <c r="K24" s="46"/>
      <c r="L24" s="46"/>
      <c r="M24" s="46"/>
      <c r="N24" s="51"/>
      <c r="O24" s="51"/>
      <c r="P24" s="9">
        <f t="shared" si="0"/>
        <v>0</v>
      </c>
      <c r="Q24" s="9">
        <f t="shared" si="1"/>
        <v>0</v>
      </c>
    </row>
    <row r="25" spans="1:17" s="10" customFormat="1" ht="15.75" x14ac:dyDescent="0.25">
      <c r="A25" s="8">
        <v>10</v>
      </c>
      <c r="B25" s="7">
        <f>FEF!B20</f>
        <v>0</v>
      </c>
      <c r="C25" s="4">
        <f>FEF!C20</f>
        <v>0</v>
      </c>
      <c r="D25" s="46"/>
      <c r="E25" s="46"/>
      <c r="F25" s="46"/>
      <c r="G25" s="46"/>
      <c r="H25" s="46"/>
      <c r="I25" s="46"/>
      <c r="J25" s="46"/>
      <c r="K25" s="46"/>
      <c r="L25" s="46"/>
      <c r="M25" s="46"/>
      <c r="N25" s="51"/>
      <c r="O25" s="51"/>
      <c r="P25" s="9">
        <f t="shared" si="0"/>
        <v>0</v>
      </c>
      <c r="Q25" s="9">
        <f t="shared" si="1"/>
        <v>0</v>
      </c>
    </row>
    <row r="26" spans="1:17" s="10" customFormat="1" ht="15.75" x14ac:dyDescent="0.25">
      <c r="A26" s="8">
        <v>11</v>
      </c>
      <c r="B26" s="7">
        <f>FEF!B21</f>
        <v>0</v>
      </c>
      <c r="C26" s="4">
        <f>FEF!C21</f>
        <v>0</v>
      </c>
      <c r="D26" s="46"/>
      <c r="E26" s="46"/>
      <c r="F26" s="46"/>
      <c r="G26" s="46"/>
      <c r="H26" s="46"/>
      <c r="I26" s="46"/>
      <c r="J26" s="46"/>
      <c r="K26" s="46"/>
      <c r="L26" s="46"/>
      <c r="M26" s="46"/>
      <c r="N26" s="51"/>
      <c r="O26" s="51"/>
      <c r="P26" s="9">
        <f t="shared" si="0"/>
        <v>0</v>
      </c>
      <c r="Q26" s="9">
        <f t="shared" si="1"/>
        <v>0</v>
      </c>
    </row>
    <row r="27" spans="1:17" s="10" customFormat="1" ht="15.75" x14ac:dyDescent="0.25">
      <c r="A27" s="8">
        <v>12</v>
      </c>
      <c r="B27" s="7">
        <f>FEF!B22</f>
        <v>0</v>
      </c>
      <c r="C27" s="4">
        <f>FEF!C22</f>
        <v>0</v>
      </c>
      <c r="D27" s="46"/>
      <c r="E27" s="46"/>
      <c r="F27" s="46"/>
      <c r="G27" s="46"/>
      <c r="H27" s="46"/>
      <c r="I27" s="46"/>
      <c r="J27" s="46"/>
      <c r="K27" s="46"/>
      <c r="L27" s="46"/>
      <c r="M27" s="46"/>
      <c r="N27" s="51"/>
      <c r="O27" s="51"/>
      <c r="P27" s="9">
        <f t="shared" si="0"/>
        <v>0</v>
      </c>
      <c r="Q27" s="9">
        <f t="shared" si="1"/>
        <v>0</v>
      </c>
    </row>
    <row r="28" spans="1:17" s="10" customFormat="1" ht="15.75" x14ac:dyDescent="0.25">
      <c r="A28" s="8">
        <v>13</v>
      </c>
      <c r="B28" s="7">
        <f>FEF!B23</f>
        <v>0</v>
      </c>
      <c r="C28" s="4">
        <f>FEF!C23</f>
        <v>0</v>
      </c>
      <c r="D28" s="46"/>
      <c r="E28" s="46"/>
      <c r="F28" s="46"/>
      <c r="G28" s="46"/>
      <c r="H28" s="46"/>
      <c r="I28" s="46"/>
      <c r="J28" s="46"/>
      <c r="K28" s="46"/>
      <c r="L28" s="46"/>
      <c r="M28" s="46"/>
      <c r="N28" s="51"/>
      <c r="O28" s="51"/>
      <c r="P28" s="9">
        <f t="shared" si="0"/>
        <v>0</v>
      </c>
      <c r="Q28" s="9">
        <f t="shared" si="1"/>
        <v>0</v>
      </c>
    </row>
    <row r="29" spans="1:17" s="10" customFormat="1" ht="15.75" x14ac:dyDescent="0.25">
      <c r="A29" s="8">
        <v>14</v>
      </c>
      <c r="B29" s="7">
        <f>FEF!B24</f>
        <v>0</v>
      </c>
      <c r="C29" s="4">
        <f>FEF!C24</f>
        <v>0</v>
      </c>
      <c r="D29" s="46"/>
      <c r="E29" s="46"/>
      <c r="F29" s="46"/>
      <c r="G29" s="46"/>
      <c r="H29" s="46"/>
      <c r="I29" s="46"/>
      <c r="J29" s="46"/>
      <c r="K29" s="46"/>
      <c r="L29" s="46"/>
      <c r="M29" s="46"/>
      <c r="N29" s="51"/>
      <c r="O29" s="51"/>
      <c r="P29" s="9">
        <f t="shared" si="0"/>
        <v>0</v>
      </c>
      <c r="Q29" s="9">
        <f t="shared" si="1"/>
        <v>0</v>
      </c>
    </row>
    <row r="30" spans="1:17" s="10" customFormat="1" ht="15.75" x14ac:dyDescent="0.25">
      <c r="A30" s="8">
        <v>15</v>
      </c>
      <c r="B30" s="7">
        <f>FEF!B25</f>
        <v>0</v>
      </c>
      <c r="C30" s="4">
        <f>FEF!C25</f>
        <v>0</v>
      </c>
      <c r="D30" s="46"/>
      <c r="E30" s="46"/>
      <c r="F30" s="46"/>
      <c r="G30" s="46"/>
      <c r="H30" s="46"/>
      <c r="I30" s="46"/>
      <c r="J30" s="46"/>
      <c r="K30" s="46"/>
      <c r="L30" s="46"/>
      <c r="M30" s="46"/>
      <c r="N30" s="51"/>
      <c r="O30" s="51"/>
      <c r="P30" s="9">
        <f t="shared" si="0"/>
        <v>0</v>
      </c>
      <c r="Q30" s="9">
        <f t="shared" si="1"/>
        <v>0</v>
      </c>
    </row>
    <row r="31" spans="1:17" s="10" customFormat="1" ht="15.75" x14ac:dyDescent="0.25">
      <c r="A31" s="8">
        <v>16</v>
      </c>
      <c r="B31" s="7">
        <f>FEF!B26</f>
        <v>0</v>
      </c>
      <c r="C31" s="4">
        <f>FEF!C26</f>
        <v>0</v>
      </c>
      <c r="D31" s="46"/>
      <c r="E31" s="46"/>
      <c r="F31" s="46"/>
      <c r="G31" s="46"/>
      <c r="H31" s="46"/>
      <c r="I31" s="46"/>
      <c r="J31" s="46"/>
      <c r="K31" s="46"/>
      <c r="L31" s="46"/>
      <c r="M31" s="46"/>
      <c r="N31" s="51"/>
      <c r="O31" s="51"/>
      <c r="P31" s="9">
        <f t="shared" si="0"/>
        <v>0</v>
      </c>
      <c r="Q31" s="9">
        <f t="shared" si="1"/>
        <v>0</v>
      </c>
    </row>
    <row r="32" spans="1:17" s="10" customFormat="1" ht="15.75" x14ac:dyDescent="0.25">
      <c r="A32" s="8">
        <v>17</v>
      </c>
      <c r="B32" s="7">
        <f>FEF!B27</f>
        <v>0</v>
      </c>
      <c r="C32" s="4">
        <f>FEF!C27</f>
        <v>0</v>
      </c>
      <c r="D32" s="46"/>
      <c r="E32" s="46"/>
      <c r="F32" s="46"/>
      <c r="G32" s="46"/>
      <c r="H32" s="46"/>
      <c r="I32" s="46"/>
      <c r="J32" s="46"/>
      <c r="K32" s="46"/>
      <c r="L32" s="46"/>
      <c r="M32" s="46"/>
      <c r="N32" s="51"/>
      <c r="O32" s="51"/>
      <c r="P32" s="9">
        <f t="shared" si="0"/>
        <v>0</v>
      </c>
      <c r="Q32" s="9">
        <f t="shared" si="1"/>
        <v>0</v>
      </c>
    </row>
    <row r="33" spans="1:17" s="10" customFormat="1" ht="15.75" x14ac:dyDescent="0.25">
      <c r="A33" s="8">
        <v>18</v>
      </c>
      <c r="B33" s="7">
        <f>FEF!B28</f>
        <v>0</v>
      </c>
      <c r="C33" s="4">
        <f>FEF!C28</f>
        <v>0</v>
      </c>
      <c r="D33" s="46"/>
      <c r="E33" s="46"/>
      <c r="F33" s="46"/>
      <c r="G33" s="46"/>
      <c r="H33" s="46"/>
      <c r="I33" s="46"/>
      <c r="J33" s="46"/>
      <c r="K33" s="46"/>
      <c r="L33" s="46"/>
      <c r="M33" s="46"/>
      <c r="N33" s="51"/>
      <c r="O33" s="51"/>
      <c r="P33" s="9">
        <f t="shared" si="0"/>
        <v>0</v>
      </c>
      <c r="Q33" s="9">
        <f t="shared" si="1"/>
        <v>0</v>
      </c>
    </row>
    <row r="34" spans="1:17" s="10" customFormat="1" ht="15.75" x14ac:dyDescent="0.25">
      <c r="A34" s="8">
        <v>19</v>
      </c>
      <c r="B34" s="7">
        <f>FEF!B29</f>
        <v>0</v>
      </c>
      <c r="C34" s="4">
        <f>FEF!C29</f>
        <v>0</v>
      </c>
      <c r="D34" s="46"/>
      <c r="E34" s="46"/>
      <c r="F34" s="46"/>
      <c r="G34" s="46"/>
      <c r="H34" s="46"/>
      <c r="I34" s="46"/>
      <c r="J34" s="46"/>
      <c r="K34" s="46"/>
      <c r="L34" s="46"/>
      <c r="M34" s="46"/>
      <c r="N34" s="51"/>
      <c r="O34" s="51"/>
      <c r="P34" s="9">
        <f t="shared" si="0"/>
        <v>0</v>
      </c>
      <c r="Q34" s="9">
        <f t="shared" si="1"/>
        <v>0</v>
      </c>
    </row>
    <row r="35" spans="1:17" s="10" customFormat="1" ht="15.75" x14ac:dyDescent="0.25">
      <c r="A35" s="8">
        <v>20</v>
      </c>
      <c r="B35" s="7">
        <f>FEF!B30</f>
        <v>0</v>
      </c>
      <c r="C35" s="4">
        <f>FEF!C30</f>
        <v>0</v>
      </c>
      <c r="D35" s="46"/>
      <c r="E35" s="46"/>
      <c r="F35" s="46"/>
      <c r="G35" s="46"/>
      <c r="H35" s="46"/>
      <c r="I35" s="46"/>
      <c r="J35" s="46"/>
      <c r="K35" s="46"/>
      <c r="L35" s="46"/>
      <c r="M35" s="46"/>
      <c r="N35" s="51"/>
      <c r="O35" s="51"/>
      <c r="P35" s="9">
        <f t="shared" si="0"/>
        <v>0</v>
      </c>
      <c r="Q35" s="9">
        <f t="shared" si="1"/>
        <v>0</v>
      </c>
    </row>
    <row r="36" spans="1:17" ht="15.75" thickBot="1" x14ac:dyDescent="0.3"/>
    <row r="37" spans="1:17" ht="16.5" thickBot="1" x14ac:dyDescent="0.3">
      <c r="K37" s="111" t="s">
        <v>25</v>
      </c>
      <c r="L37" s="112"/>
      <c r="M37" s="113"/>
      <c r="N37" s="108"/>
      <c r="O37" s="109"/>
      <c r="P37" s="26">
        <f>SUM(P16:P36)</f>
        <v>0</v>
      </c>
      <c r="Q37" s="27">
        <f>SUM(Q16:Q36)</f>
        <v>0</v>
      </c>
    </row>
  </sheetData>
  <sheetProtection sheet="1" objects="1" scenarios="1" selectLockedCells="1"/>
  <mergeCells count="15">
    <mergeCell ref="N37:O37"/>
    <mergeCell ref="A12:Q12"/>
    <mergeCell ref="A6:Q6"/>
    <mergeCell ref="A8:Q8"/>
    <mergeCell ref="K37:M37"/>
    <mergeCell ref="D14:M14"/>
    <mergeCell ref="N14:O14"/>
    <mergeCell ref="A10:Q10"/>
    <mergeCell ref="A14:C14"/>
    <mergeCell ref="P14:Q14"/>
    <mergeCell ref="A1:Q1"/>
    <mergeCell ref="A2:Q2"/>
    <mergeCell ref="A3:Q3"/>
    <mergeCell ref="A4:Q4"/>
    <mergeCell ref="A5:Q5"/>
  </mergeCells>
  <dataValidations count="3">
    <dataValidation type="list" errorStyle="information" allowBlank="1" showInputMessage="1" showErrorMessage="1" errorTitle="Wrong entry" error="Please insert N or V for non-vegetarian or vegetarian. If you don't want to order lunch, leave field blank." promptTitle="Enter N or V ..." prompt="... for non-vegetarian or vegetarian food." sqref="D16:M35" xr:uid="{0F258108-098D-4C0B-A72E-AC19AB5EA2E3}">
      <formula1>$R$2:$R$4</formula1>
    </dataValidation>
    <dataValidation type="list" errorStyle="information" allowBlank="1" showInputMessage="1" showErrorMessage="1" errorTitle="Enter accomodation" error="Enter T or C for tent or caravan. Leave blank when sleeping as an additional person in tent or caravan." promptTitle="Enter T or C..." prompt="... for tent or caravan. Leave blank when staying in someone else's tent/caravan." sqref="O16:O35" xr:uid="{204452C3-1FA0-4750-8EA3-4C119872DC8E}">
      <formula1>$S$2:$S$4</formula1>
    </dataValidation>
    <dataValidation type="whole" errorStyle="information" allowBlank="1" showInputMessage="1" showErrorMessage="1" errorTitle="Enter number of nights" error="Please enter number of night. Only numbers allowed." sqref="N16:N35" xr:uid="{420020CB-D2FF-45B1-BCBF-E5A436453511}">
      <formula1>0</formula1>
      <formula2>20</formula2>
    </dataValidation>
  </dataValidations>
  <pageMargins left="0.48697916666666669" right="0.43385416666666665" top="0.78740157499999996" bottom="0.78740157499999996" header="0.3" footer="0.3"/>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F7824A291A4794D9504C7FFCFEFEC2C" ma:contentTypeVersion="19" ma:contentTypeDescription="Ein neues Dokument erstellen." ma:contentTypeScope="" ma:versionID="edfde5a15036fed57941750005196945">
  <xsd:schema xmlns:xsd="http://www.w3.org/2001/XMLSchema" xmlns:xs="http://www.w3.org/2001/XMLSchema" xmlns:p="http://schemas.microsoft.com/office/2006/metadata/properties" xmlns:ns2="10f9756c-ec54-4e29-9744-d575ef50043d" xmlns:ns3="7ba03d35-a49a-48e0-a784-63d140460459" targetNamespace="http://schemas.microsoft.com/office/2006/metadata/properties" ma:root="true" ma:fieldsID="40efc2d116010039fcff6bcdd2277488" ns2:_="" ns3:_="">
    <xsd:import namespace="10f9756c-ec54-4e29-9744-d575ef50043d"/>
    <xsd:import namespace="7ba03d35-a49a-48e0-a784-63d140460459"/>
    <xsd:element name="properties">
      <xsd:complexType>
        <xsd:sequence>
          <xsd:element name="documentManagement">
            <xsd:complexType>
              <xsd:all>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ServiceOCR" minOccurs="0"/>
                <xsd:element ref="ns3:lcf76f155ced4ddcb4097134ff3c332f"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9756c-ec54-4e29-9744-d575ef50043d"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b80bad05-e202-469d-8703-16a8cf153c58}" ma:internalName="TaxCatchAll" ma:showField="CatchAllData" ma:web="10f9756c-ec54-4e29-9744-d575ef50043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ba03d35-a49a-48e0-a784-63d140460459"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eed1b731-b8d7-4ab8-9c67-7cace5c05097"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a03d35-a49a-48e0-a784-63d140460459">
      <Terms xmlns="http://schemas.microsoft.com/office/infopath/2007/PartnerControls"/>
    </lcf76f155ced4ddcb4097134ff3c332f>
    <TaxCatchAll xmlns="10f9756c-ec54-4e29-9744-d575ef50043d" xsi:nil="true"/>
  </documentManagement>
</p:properties>
</file>

<file path=customXml/itemProps1.xml><?xml version="1.0" encoding="utf-8"?>
<ds:datastoreItem xmlns:ds="http://schemas.openxmlformats.org/officeDocument/2006/customXml" ds:itemID="{92659324-CCF5-42B3-8D2A-958B98B9B389}">
  <ds:schemaRefs>
    <ds:schemaRef ds:uri="http://schemas.microsoft.com/sharepoint/v3/contenttype/forms"/>
  </ds:schemaRefs>
</ds:datastoreItem>
</file>

<file path=customXml/itemProps2.xml><?xml version="1.0" encoding="utf-8"?>
<ds:datastoreItem xmlns:ds="http://schemas.openxmlformats.org/officeDocument/2006/customXml" ds:itemID="{6BF96CEE-FD07-4441-8413-6726A2373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9756c-ec54-4e29-9744-d575ef50043d"/>
    <ds:schemaRef ds:uri="7ba03d35-a49a-48e0-a784-63d1404604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DA2CA5-9BA7-46B4-8775-2EB02F69DDDA}">
  <ds:schemaRefs>
    <ds:schemaRef ds:uri="http://schemas.microsoft.com/office/2006/metadata/properties"/>
    <ds:schemaRef ds:uri="http://schemas.microsoft.com/office/infopath/2007/PartnerControls"/>
    <ds:schemaRef ds:uri="7ba03d35-a49a-48e0-a784-63d140460459"/>
    <ds:schemaRef ds:uri="10f9756c-ec54-4e29-9744-d575ef50043d"/>
  </ds:schemaRefs>
</ds:datastoreItem>
</file>

<file path=docProps/app.xml><?xml version="1.0" encoding="utf-8"?>
<Properties xmlns="http://schemas.openxmlformats.org/officeDocument/2006/extended-properties" xmlns:vt="http://schemas.openxmlformats.org/officeDocument/2006/docPropsVTypes">
  <Template>TM96390596</Template>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FEF</vt:lpstr>
      <vt:lpstr>ORDER LUNCH-CAMPING</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2025-03-20T15:34:24Z</dcterms:created>
  <dcterms:modified xsi:type="dcterms:W3CDTF">2025-03-25T12:56:09Z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0x0101000F7824A291A4794D9504C7FFCFEFEC2C</vt:lpwstr>
  </property>
</Properties>
</file>

<file path=userCustomization/customUI.xml><?xml version="1.0" encoding="utf-8"?>
<mso:customUI xmlns:mso="http://schemas.microsoft.com/office/2006/01/customui">
  <mso:ribbon>
    <mso:qat>
      <mso:documentControls>
        <mso:control idQ="mso:PasteMenu" visible="true"/>
      </mso:documentControls>
    </mso:qat>
  </mso:ribbon>
</mso:customUI>
</file>